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DieseArbeitsmappe" defaultThemeVersion="124226"/>
  <xr:revisionPtr revIDLastSave="0" documentId="13_ncr:1_{1B0483F6-4875-4237-A7F3-733A36D0E7DC}" xr6:coauthVersionLast="47" xr6:coauthVersionMax="47" xr10:uidLastSave="{00000000-0000-0000-0000-000000000000}"/>
  <bookViews>
    <workbookView xWindow="-120" yWindow="-120" windowWidth="38640" windowHeight="21120" tabRatio="429" xr2:uid="{00000000-000D-0000-FFFF-FFFF00000000}"/>
  </bookViews>
  <sheets>
    <sheet name="Anleitung" sheetId="10" r:id="rId1"/>
    <sheet name="Schuban Light" sheetId="1" r:id="rId2"/>
    <sheet name="Architekturskizze" sheetId="6" r:id="rId3"/>
    <sheet name="C" sheetId="15" r:id="rId4"/>
    <sheet name="I" sheetId="16" r:id="rId5"/>
    <sheet name="A" sheetId="17" r:id="rId6"/>
    <sheet name="Listenwerte" sheetId="18" state="hidden" r:id="rId7"/>
  </sheets>
  <definedNames>
    <definedName name="_GoBack" localSheetId="6">Listenwerte!$C$11</definedName>
    <definedName name="_xlnm.Print_Titles" localSheetId="5">A!$1:$1</definedName>
    <definedName name="_xlnm.Print_Titles" localSheetId="2">Architekturskizze!$1:$2</definedName>
    <definedName name="_xlnm.Print_Titles" localSheetId="3">'C'!$1:$1</definedName>
    <definedName name="_xlnm.Print_Titles" localSheetId="4">I!$1:$1</definedName>
    <definedName name="_xlnm.Print_Titles" localSheetId="1">'Schuban Light'!$1:$1</definedName>
  </definedNames>
  <calcPr calcId="191028"/>
  <customWorkbookViews>
    <customWorkbookView name="test" guid="{38B63EDE-D325-414F-81A0-5253AC367206}" maximized="1" windowWidth="1276" windowHeight="76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 l="1" a="1"/>
  <c r="E34" i="1" s="1"/>
  <c r="E27" i="1" a="1"/>
  <c r="E27" i="1" s="1"/>
  <c r="E30" i="1" a="1"/>
  <c r="E30" i="1" s="1"/>
  <c r="E36" i="1" l="1" a="1"/>
  <c r="E36" i="1" s="1"/>
  <c r="E38" i="1" a="1"/>
  <c r="E38" i="1" s="1"/>
  <c r="E37" i="1" a="1"/>
  <c r="E37" i="1" s="1"/>
  <c r="E29" i="1" l="1" a="1"/>
  <c r="E29" i="1" s="1"/>
  <c r="E33" i="1" a="1"/>
  <c r="E33" i="1" s="1"/>
  <c r="A1" i="6"/>
  <c r="A1" i="1"/>
  <c r="A14" i="1"/>
  <c r="B14" i="1" s="1"/>
  <c r="A5" i="1" l="1"/>
  <c r="A56" i="1" l="1"/>
  <c r="A57" i="1"/>
  <c r="A12" i="1"/>
  <c r="B12" i="1" s="1"/>
  <c r="A8" i="1"/>
  <c r="A12"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000-000001000000}">
      <text>
        <r>
          <rPr>
            <sz val="10"/>
            <color indexed="81"/>
            <rFont val="Arial"/>
            <family val="2"/>
          </rPr>
          <t>Feld wird automatisch übernommen</t>
        </r>
      </text>
    </comment>
    <comment ref="B5" authorId="0" shapeId="0" xr:uid="{00000000-0006-0000-0000-000003000000}">
      <text>
        <r>
          <rPr>
            <b/>
            <sz val="10"/>
            <color indexed="81"/>
            <rFont val="Arial"/>
            <family val="2"/>
          </rPr>
          <t>Name erfassen.</t>
        </r>
        <r>
          <rPr>
            <sz val="10"/>
            <color indexed="81"/>
            <rFont val="Arial"/>
            <family val="2"/>
          </rPr>
          <t xml:space="preserve">
Wird auf Blatt Architekturskizze übernommen.</t>
        </r>
      </text>
    </comment>
    <comment ref="B27" authorId="0" shapeId="0" xr:uid="{7A0C2397-6300-4D13-BA66-418191336869}">
      <text>
        <r>
          <rPr>
            <b/>
            <sz val="9"/>
            <color indexed="81"/>
            <rFont val="Arial"/>
            <family val="2"/>
          </rPr>
          <t>P0 - keine Personendaten</t>
        </r>
        <r>
          <rPr>
            <sz val="9"/>
            <color indexed="81"/>
            <rFont val="Arial"/>
            <family val="2"/>
          </rPr>
          <t xml:space="preserve">
Informationen ohne Bezug zu Personen
</t>
        </r>
        <r>
          <rPr>
            <b/>
            <sz val="9"/>
            <color indexed="81"/>
            <rFont val="Arial"/>
            <family val="2"/>
          </rPr>
          <t>P1 - Personendaten</t>
        </r>
        <r>
          <rPr>
            <sz val="9"/>
            <color indexed="81"/>
            <rFont val="Arial"/>
            <family val="2"/>
          </rPr>
          <t xml:space="preserve">
Gemäss IDG § 3, Abs. 3
alle Angaben, die sich auf eine bestimmte oder bestimmbare (natürliche oder juristische) Person beziehen
</t>
        </r>
        <r>
          <rPr>
            <b/>
            <sz val="9"/>
            <color indexed="81"/>
            <rFont val="Arial"/>
            <family val="2"/>
          </rPr>
          <t>P2 - Besondere Personendaten oder Persönlichkeitsprofile</t>
        </r>
        <r>
          <rPr>
            <sz val="9"/>
            <color indexed="81"/>
            <rFont val="Arial"/>
            <family val="2"/>
          </rPr>
          <t xml:space="preserve">
Gemäss IDG § 3, Abs. 4
a. Informationen, bei denen wegen ihrer Bedeutung, der Art ihrer Bearbeitung oder der Möglichkeit ihrer Verknüpfung mit anderen
    Informationen die besondere Gefahr einer Persönlichkeitsverletzung besteht, wie Informationen über    
 1. die religiösen, weltanschaulichen, politischen oder gewerkschaftlichen Ansichten oder Tätigkeiten,   
 2. die Gesundheit, die Intimsphäre, die ethnische Herkunft sowie genetische und biometrische Daten,   
 3. Massnahmen der sozialen Hilfe,   
 4. administrative oder strafrechtliche Verfolgungen oder Sanktionen.   
b. Zusammenstellungen von Informationen, die eine Beurteilung wesentlicher Aspekte der Persönlichkeit natürlicher Personen erlauben.    
c. automatisierte Auswertungen von Informationen, um wesentliche persönliche Merkmale zu analysieren oder persönliche Entwicklungen
    vorherzusagen (Profiling).</t>
        </r>
      </text>
    </comment>
    <comment ref="E27" authorId="0" shapeId="0" xr:uid="{00000000-0006-0000-0000-000006000000}">
      <text>
        <r>
          <rPr>
            <sz val="10"/>
            <color indexed="81"/>
            <rFont val="Arial"/>
            <family val="2"/>
          </rPr>
          <t>Dieses Feld wird automatisch ausgefüllt</t>
        </r>
        <r>
          <rPr>
            <sz val="9"/>
            <color indexed="81"/>
            <rFont val="Segoe UI"/>
            <family val="2"/>
          </rPr>
          <t xml:space="preserve">
</t>
        </r>
      </text>
    </comment>
    <comment ref="B28" authorId="0" shapeId="0" xr:uid="{03585D9A-589C-46D1-9DC7-2233C9F66464}">
      <text>
        <r>
          <rPr>
            <b/>
            <sz val="9"/>
            <color indexed="81"/>
            <rFont val="Arial"/>
            <family val="2"/>
          </rPr>
          <t xml:space="preserve">C0 - Öffentlich
</t>
        </r>
        <r>
          <rPr>
            <sz val="9"/>
            <color indexed="81"/>
            <rFont val="Arial"/>
            <family val="2"/>
          </rPr>
          <t>Informationen, die der Öffentlichkeit zugänglich sein können, werden als «Öffentlich» klassifiziert.</t>
        </r>
        <r>
          <rPr>
            <b/>
            <sz val="9"/>
            <color indexed="81"/>
            <rFont val="Arial"/>
            <family val="2"/>
          </rPr>
          <t xml:space="preserve">
C1 - Intern
</t>
        </r>
        <r>
          <rPr>
            <sz val="9"/>
            <color indexed="81"/>
            <rFont val="Arial"/>
            <family val="2"/>
          </rPr>
          <t>Informationen, die keiner anderen Klassifikation zugewiesen werden, gelten als «Intern» klassifiziert.</t>
        </r>
        <r>
          <rPr>
            <b/>
            <sz val="9"/>
            <color indexed="81"/>
            <rFont val="Arial"/>
            <family val="2"/>
          </rPr>
          <t xml:space="preserve">
C2 - Vertraulich
</t>
        </r>
        <r>
          <rPr>
            <sz val="9"/>
            <color indexed="81"/>
            <rFont val="Arial"/>
            <family val="2"/>
          </rPr>
          <t>Informationen werden als «Vertraulich» klassifiziert, wenn sie nur für einen definierten Personenkreis zugänglich sein sollen und/oder durch deren Bekanntmachung (auch innerhalb der kantonalen Verwaltung) ein wesentlicher Schaden verursacht werden könnte.</t>
        </r>
        <r>
          <rPr>
            <b/>
            <sz val="9"/>
            <color indexed="81"/>
            <rFont val="Arial"/>
            <family val="2"/>
          </rPr>
          <t xml:space="preserve">
C3 - Geheim
</t>
        </r>
        <r>
          <rPr>
            <sz val="9"/>
            <color indexed="81"/>
            <rFont val="Arial"/>
            <family val="2"/>
          </rPr>
          <t>Informationen werden als «Geheim» klassifiziert, wenn Unberechtigte durch deren Kenntnisnahme den Interessen des Kantons Zürich einen schweren Schaden zufügen könnten.</t>
        </r>
      </text>
    </comment>
    <comment ref="B29" authorId="0" shapeId="0" xr:uid="{5D0F601F-C0C0-49BE-B52C-267F924B64B9}">
      <text>
        <r>
          <rPr>
            <b/>
            <sz val="10"/>
            <color indexed="81"/>
            <rFont val="Arial"/>
            <family val="2"/>
          </rPr>
          <t>I0 - Keine speziellen Anforderungen
z.B. File Server, SharePoint, Datenbanken, etc.</t>
        </r>
        <r>
          <rPr>
            <sz val="10"/>
            <color indexed="81"/>
            <rFont val="Arial"/>
            <family val="2"/>
          </rPr>
          <t xml:space="preserve">
Die IKT-Grundschutz Massnahmen sind schon enthalten.
</t>
        </r>
        <r>
          <rPr>
            <b/>
            <sz val="10"/>
            <color indexed="81"/>
            <rFont val="Arial"/>
            <family val="2"/>
          </rPr>
          <t>I1 - Hohe Anforderungen
z.B. Protokolle, Verfügungen, Regierungsratsbeschlüsse</t>
        </r>
        <r>
          <rPr>
            <sz val="10"/>
            <color indexed="81"/>
            <rFont val="Arial"/>
            <family val="2"/>
          </rPr>
          <t xml:space="preserve">
Nichtveränderbarkeit von Daten. Kompensierende Massnahmen wie z.B. Aufzeichnen von Änderungen und deren Zuordnung zu Personen (Audit Trail) sind genügend
</t>
        </r>
        <r>
          <rPr>
            <b/>
            <sz val="10"/>
            <color indexed="81"/>
            <rFont val="Arial"/>
            <family val="2"/>
          </rPr>
          <t xml:space="preserve">I2 - Sehr hohe Anforderungen
z.B. Video Überwachung, Zutrittskontrolle, Gebäude Leitsystem </t>
        </r>
        <r>
          <rPr>
            <sz val="10"/>
            <color indexed="81"/>
            <rFont val="Arial"/>
            <family val="2"/>
          </rPr>
          <t xml:space="preserve">
Es bestehen sehr hohe Anforderungen an die Richtigkeit und Unveränderbarkeit von Daten.
</t>
        </r>
      </text>
    </comment>
    <comment ref="E29" authorId="0" shapeId="0" xr:uid="{00000000-0006-0000-0000-000009000000}">
      <text>
        <r>
          <rPr>
            <sz val="10"/>
            <color indexed="81"/>
            <rFont val="Arial"/>
            <family val="2"/>
          </rPr>
          <t>Dieses Feld wird automatisch ausgefüllt</t>
        </r>
      </text>
    </comment>
    <comment ref="B30" authorId="0" shapeId="0" xr:uid="{44419286-9C27-4014-99B4-0662334524F4}">
      <text>
        <r>
          <rPr>
            <b/>
            <sz val="10"/>
            <color indexed="81"/>
            <rFont val="Arial"/>
            <family val="2"/>
          </rPr>
          <t>A0 -Tiefe Verfügbarkeit</t>
        </r>
        <r>
          <rPr>
            <sz val="10"/>
            <color indexed="81"/>
            <rFont val="Arial"/>
            <family val="2"/>
          </rPr>
          <t xml:space="preserve">
- Zulässiger Ausfall &gt;24 h
- Einzelne Mitarbeiter oder Arbeitsprozesse sind beeinträchtigt.
Ausfallzeit: Länger als 87 h
</t>
        </r>
        <r>
          <rPr>
            <b/>
            <sz val="10"/>
            <color indexed="81"/>
            <rFont val="Arial"/>
            <family val="2"/>
          </rPr>
          <t>A1 - Mittlere Verfügbarkeit</t>
        </r>
        <r>
          <rPr>
            <sz val="10"/>
            <color indexed="81"/>
            <rFont val="Arial"/>
            <family val="2"/>
          </rPr>
          <t xml:space="preserve">
Die Schadensauswirkungen sind begrenzt und überschaubar.
 Ausfallzeiten: 87,6 h (99%)
- 1 Ausfall mit 7.5 h pro Monat oder
- 2 Ausfälle pro Monat je max. 4 h
</t>
        </r>
        <r>
          <rPr>
            <b/>
            <sz val="10"/>
            <color indexed="81"/>
            <rFont val="Arial"/>
            <family val="2"/>
          </rPr>
          <t>A2 - Hohe Verfügbarkeit</t>
        </r>
        <r>
          <rPr>
            <sz val="10"/>
            <color indexed="81"/>
            <rFont val="Arial"/>
            <family val="2"/>
          </rPr>
          <t xml:space="preserve">
- Die Schadensauswirkungen können beträchtlich sein.
Ausfallzeiten: 8.76 h (99.9%)
- 2 Ausfälle pro Jahr mit max. je 4 h Dauer 
</t>
        </r>
        <r>
          <rPr>
            <b/>
            <sz val="10"/>
            <color indexed="81"/>
            <rFont val="Arial"/>
            <family val="2"/>
          </rPr>
          <t>A3 - Höchste Verfügbarkeit</t>
        </r>
        <r>
          <rPr>
            <sz val="10"/>
            <color indexed="81"/>
            <rFont val="Arial"/>
            <family val="2"/>
          </rPr>
          <t xml:space="preserve">
- Bei Ausfall entsteht «loss of view» oder «loss of control»
- Die Schadensauswirkungen können ein existentiell bedrohliches, katastrophales Ausmass erreichen.
Ausfallzeiten: 0.876 h (99.99%)
- Max Ausfalldauer pro Jahr: 52 m
- Max. 5 m pro Ausfall</t>
        </r>
      </text>
    </comment>
    <comment ref="E30" authorId="0" shapeId="0" xr:uid="{00000000-0006-0000-0000-00000B000000}">
      <text>
        <r>
          <rPr>
            <sz val="10"/>
            <color indexed="81"/>
            <rFont val="Arial"/>
            <family val="2"/>
          </rPr>
          <t>Dieses Feld wird automatisch ausgefüllt</t>
        </r>
      </text>
    </comment>
    <comment ref="B31" authorId="0" shapeId="0" xr:uid="{7FC2A12D-EF26-4742-BA28-7EBA806DF5C4}">
      <text>
        <r>
          <rPr>
            <sz val="10"/>
            <color indexed="81"/>
            <rFont val="Arial"/>
            <family val="2"/>
          </rPr>
          <t xml:space="preserve">Das Recovery Time Objective (RTO) beschreibt die maximale Wiederanlaufzeit in Stunden, innerhalb welcher die betroffenen Applikationen, Systeme und Daten nach einem Notfall wieder verfügbar sein müssen.
</t>
        </r>
        <r>
          <rPr>
            <b/>
            <sz val="10"/>
            <color indexed="81"/>
            <rFont val="Arial"/>
            <family val="2"/>
          </rPr>
          <t>RTO0 - grösser 24h</t>
        </r>
        <r>
          <rPr>
            <sz val="10"/>
            <color indexed="81"/>
            <rFont val="Arial"/>
            <family val="2"/>
          </rPr>
          <t xml:space="preserve">
normal
</t>
        </r>
        <r>
          <rPr>
            <b/>
            <sz val="10"/>
            <color indexed="81"/>
            <rFont val="Arial"/>
            <family val="2"/>
          </rPr>
          <t xml:space="preserve">
RTO1 - 8 bis 24h</t>
        </r>
        <r>
          <rPr>
            <sz val="10"/>
            <color indexed="81"/>
            <rFont val="Arial"/>
            <family val="2"/>
          </rPr>
          <t xml:space="preserve">
normal</t>
        </r>
        <r>
          <rPr>
            <b/>
            <sz val="9"/>
            <color indexed="81"/>
            <rFont val="Segoe UI"/>
            <family val="2"/>
          </rPr>
          <t xml:space="preserve">
RTO2 - 2 bis 8h
</t>
        </r>
        <r>
          <rPr>
            <sz val="9"/>
            <color indexed="81"/>
            <rFont val="Segoe UI"/>
            <family val="2"/>
          </rPr>
          <t xml:space="preserve">erhöht
</t>
        </r>
        <r>
          <rPr>
            <b/>
            <sz val="9"/>
            <color indexed="81"/>
            <rFont val="Segoe UI"/>
            <family val="2"/>
          </rPr>
          <t>RTO3 - 0 bis 2h</t>
        </r>
        <r>
          <rPr>
            <sz val="9"/>
            <color indexed="81"/>
            <rFont val="Segoe UI"/>
            <family val="2"/>
          </rPr>
          <t xml:space="preserve">
erhöht</t>
        </r>
      </text>
    </comment>
    <comment ref="B32" authorId="0" shapeId="0" xr:uid="{5BB8ED4E-2F32-4909-8E54-F7E1C11E80F5}">
      <text>
        <r>
          <rPr>
            <sz val="10"/>
            <color indexed="81"/>
            <rFont val="Arial"/>
            <family val="2"/>
          </rPr>
          <t xml:space="preserve">Das Recovery Point Objective (RPO) beschreibt den maximalen irreversiblen Datenverlust, welcher toleriert wird. Konkret handelt es sich dabei um den Zeitraum zwischen zwei Datensicherungen (Backups).
</t>
        </r>
        <r>
          <rPr>
            <b/>
            <sz val="10"/>
            <color indexed="81"/>
            <rFont val="Arial"/>
            <family val="2"/>
          </rPr>
          <t>RPO0 - grösser 24h</t>
        </r>
        <r>
          <rPr>
            <sz val="10"/>
            <color indexed="81"/>
            <rFont val="Arial"/>
            <family val="2"/>
          </rPr>
          <t xml:space="preserve">
normal
</t>
        </r>
        <r>
          <rPr>
            <b/>
            <sz val="10"/>
            <color indexed="81"/>
            <rFont val="Arial"/>
            <family val="2"/>
          </rPr>
          <t>RPO1 - bis 24h</t>
        </r>
        <r>
          <rPr>
            <sz val="10"/>
            <color indexed="81"/>
            <rFont val="Arial"/>
            <family val="2"/>
          </rPr>
          <t xml:space="preserve">
normal
</t>
        </r>
        <r>
          <rPr>
            <b/>
            <sz val="10"/>
            <color indexed="81"/>
            <rFont val="Arial"/>
            <family val="2"/>
          </rPr>
          <t>RPO2 - bis 4h</t>
        </r>
        <r>
          <rPr>
            <sz val="10"/>
            <color indexed="81"/>
            <rFont val="Arial"/>
            <family val="2"/>
          </rPr>
          <t xml:space="preserve">
erhöht
</t>
        </r>
        <r>
          <rPr>
            <b/>
            <sz val="10"/>
            <color indexed="81"/>
            <rFont val="Arial"/>
            <family val="2"/>
          </rPr>
          <t>RPO3 - kein Datenverlust</t>
        </r>
        <r>
          <rPr>
            <sz val="10"/>
            <color indexed="81"/>
            <rFont val="Arial"/>
            <family val="2"/>
          </rPr>
          <t xml:space="preserve">
erhöht</t>
        </r>
      </text>
    </comment>
    <comment ref="B33" authorId="0" shapeId="0" xr:uid="{F048C137-BA66-4EA1-9507-12599883F417}">
      <text>
        <r>
          <rPr>
            <b/>
            <sz val="10"/>
            <color indexed="81"/>
            <rFont val="Arial"/>
            <family val="2"/>
          </rPr>
          <t>N0 - keine speziellen Anforderungen</t>
        </r>
        <r>
          <rPr>
            <sz val="10"/>
            <color indexed="81"/>
            <rFont val="Arial"/>
            <family val="2"/>
          </rPr>
          <t xml:space="preserve">
Die IKT-Grundschutz Massnahmen sind schon enthalten
</t>
        </r>
        <r>
          <rPr>
            <b/>
            <sz val="10"/>
            <color indexed="81"/>
            <rFont val="Arial"/>
            <family val="2"/>
          </rPr>
          <t>N1 - Hohe Anforderungen</t>
        </r>
        <r>
          <rPr>
            <sz val="10"/>
            <color indexed="81"/>
            <rFont val="Arial"/>
            <family val="2"/>
          </rPr>
          <t xml:space="preserve">
Hohe Anforderungen an die Nachvollziehbarkeit
</t>
        </r>
        <r>
          <rPr>
            <b/>
            <sz val="10"/>
            <color indexed="81"/>
            <rFont val="Arial"/>
            <family val="2"/>
          </rPr>
          <t xml:space="preserve">
N2 - Sehr hohe Anforderungen</t>
        </r>
        <r>
          <rPr>
            <sz val="10"/>
            <color indexed="81"/>
            <rFont val="Arial"/>
            <family val="2"/>
          </rPr>
          <t xml:space="preserve">
Sehr hohe Anforderungen an die Nachvollziehbarkeit</t>
        </r>
      </text>
    </comment>
    <comment ref="E33" authorId="0" shapeId="0" xr:uid="{00000000-0006-0000-0000-00000F000000}">
      <text>
        <r>
          <rPr>
            <sz val="10"/>
            <color indexed="81"/>
            <rFont val="Arial"/>
            <family val="2"/>
          </rPr>
          <t>Dieses Feld wird automatisch ausgefüllt</t>
        </r>
      </text>
    </comment>
    <comment ref="E34" authorId="0" shapeId="0" xr:uid="{9E0552D1-990D-4EBC-BE3D-E6E12F62A051}">
      <text>
        <r>
          <rPr>
            <sz val="9"/>
            <color indexed="81"/>
            <rFont val="Arial"/>
            <family val="2"/>
          </rPr>
          <t>Dieses Feld wird automatisch ausgefüllt</t>
        </r>
      </text>
    </comment>
    <comment ref="E36" authorId="0" shapeId="0" xr:uid="{027CE490-C9F8-41F1-8012-057042DE5B9C}">
      <text>
        <r>
          <rPr>
            <sz val="9"/>
            <color indexed="81"/>
            <rFont val="Arial"/>
            <family val="2"/>
          </rPr>
          <t>Dieses Feld wird automatisch ausgefüllt</t>
        </r>
      </text>
    </comment>
    <comment ref="E37" authorId="0" shapeId="0" xr:uid="{CCCC5101-AB46-4013-9328-1FEC43CDB6A0}">
      <text>
        <r>
          <rPr>
            <sz val="9"/>
            <color indexed="81"/>
            <rFont val="Arial"/>
            <family val="2"/>
          </rPr>
          <t>Dieses Feld wird automatisch ausgefüllt</t>
        </r>
      </text>
    </comment>
    <comment ref="E38" authorId="0" shapeId="0" xr:uid="{271A877E-43AC-45C0-B466-ED0E92190F8F}">
      <text>
        <r>
          <rPr>
            <sz val="9"/>
            <color indexed="81"/>
            <rFont val="Arial"/>
            <family val="2"/>
          </rPr>
          <t>Dieses Feld wird automatisch ausgefüllt</t>
        </r>
      </text>
    </comment>
    <comment ref="B55" authorId="0" shapeId="0" xr:uid="{00000000-0006-0000-0000-00001B000000}">
      <text>
        <r>
          <rPr>
            <sz val="10"/>
            <color indexed="81"/>
            <rFont val="Arial"/>
            <family val="2"/>
          </rPr>
          <t xml:space="preserve">Das DSFA-Formular und Erklärungen sind auf der Homepage "Datenschutzbeauftragte des Kantons Zürich"
</t>
        </r>
        <r>
          <rPr>
            <b/>
            <sz val="10"/>
            <color indexed="81"/>
            <rFont val="Arial"/>
            <family val="2"/>
          </rPr>
          <t>https://www.datenschutz.ch/datenschutz-in-oeffentlichen-organen/datenschutz-folgenabschaetzung</t>
        </r>
        <r>
          <rPr>
            <sz val="10"/>
            <color indexed="81"/>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200-000001000000}">
      <text>
        <r>
          <rPr>
            <sz val="10"/>
            <color indexed="81"/>
            <rFont val="Arial"/>
            <family val="2"/>
          </rPr>
          <t>Feld wird vom Deckblatt übernommen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<sst xmlns="http://schemas.openxmlformats.org/spreadsheetml/2006/main" count="312" uniqueCount="215">
  <si>
    <t>Basisinformationen</t>
  </si>
  <si>
    <t>Lebenszyklus</t>
  </si>
  <si>
    <t>Auswahl</t>
  </si>
  <si>
    <t>Name erfassen</t>
  </si>
  <si>
    <t>Direktion</t>
  </si>
  <si>
    <t>Erfassen</t>
  </si>
  <si>
    <t>Schule / Amt</t>
  </si>
  <si>
    <t>Unterstützte Geschäftsprozesse</t>
  </si>
  <si>
    <t>Dokumentklassifikation</t>
  </si>
  <si>
    <t>VERTRAULICH</t>
  </si>
  <si>
    <t>Geschäftsprozessverantwortliche/r</t>
  </si>
  <si>
    <t>Fachliche/r Applikationsverantwortliche/r (FAV)</t>
  </si>
  <si>
    <t>Technische/r Applikationsverantwortliche/r (TAV)</t>
  </si>
  <si>
    <t>IKT-Sicherheitsbeauftragte/r (ISID)</t>
  </si>
  <si>
    <t>Informationssicherheits- und Datenschutzverantwortliche/r ISDS-V</t>
  </si>
  <si>
    <t xml:space="preserve">Dokument ausgefüllt durch </t>
  </si>
  <si>
    <t>Informationen über die Applikation</t>
  </si>
  <si>
    <t>Was macht die Applikation?</t>
  </si>
  <si>
    <t>Wie wird das Tool benutzt?</t>
  </si>
  <si>
    <t>Wer benutzt die Applikation?</t>
  </si>
  <si>
    <t>Einstufung Schutzbedarf</t>
  </si>
  <si>
    <t>Antworten</t>
  </si>
  <si>
    <r>
      <t>Kommentare, Begründungen
(</t>
    </r>
    <r>
      <rPr>
        <b/>
        <sz val="11"/>
        <rFont val="Arial"/>
        <family val="2"/>
      </rPr>
      <t>für alle Zeilen ausfüllen)</t>
    </r>
  </si>
  <si>
    <t>Schutzbedarf</t>
  </si>
  <si>
    <t>Vertraulichkeit (C)</t>
  </si>
  <si>
    <t>Werden Personendaten bearbeitet? Wenn ja, welche Art von Personendaten werden bearbeitet? 
z.B. 
- Personendaten: Name, Vorname, Kontaktdaten, usw. 
- Besondere Personendaten oder Persönlichkeitsprofil: Gesundheitsdaten, Finanzdaten mit Personenbezug, Religion usw.</t>
  </si>
  <si>
    <t>Integrität (I)</t>
  </si>
  <si>
    <t>Verfügbarkeit (A)</t>
  </si>
  <si>
    <t>Nachvollziehbarkeit (N)
Zurechenbarkeit</t>
  </si>
  <si>
    <t>Müssen bestimmte Arbeitsvorgänge nachgewiesen werden können?
Wie ist die Anforderung einzustufen? 
Diese Anforderungen sind oft mit denen der Integrität stark verbunden.</t>
  </si>
  <si>
    <t>Zugriff auf die Applikation (Kommunikation)</t>
  </si>
  <si>
    <t>Wird auf die Applikation nur von Mitarbeitenden des Kantons Zürich und der Mittel- und Berufsschulen zugegriffen?</t>
  </si>
  <si>
    <t xml:space="preserve">Braucht der Lieferant einen Wartungszugang? </t>
  </si>
  <si>
    <t>Datenhaltung intern</t>
  </si>
  <si>
    <t>Werden die Daten bei der Schule/DSC/AFI gespeichert?</t>
  </si>
  <si>
    <t>Datenhaltung extern</t>
  </si>
  <si>
    <t>Werden die Daten beim Lieferanten gespeichert?</t>
  </si>
  <si>
    <t>Cloud-Dienste</t>
  </si>
  <si>
    <t>Werden die Daten in der Cloud gespeichert? Falls ja, ist im ISDS-Konzept eine Risikoabschätzung (z.B. nach Rosenthal) vorzunehmen.</t>
  </si>
  <si>
    <t>Architekturskizze</t>
  </si>
  <si>
    <t xml:space="preserve">Ist eine Architekturskizze vorhanden? Falls nein, ist diese zu erarbeiten und im Reiter «Architekurskizze» zu hinterlegen oder zu referenzieren. </t>
  </si>
  <si>
    <t>Änderungsverlauf</t>
  </si>
  <si>
    <t>Version</t>
  </si>
  <si>
    <t>Name / Bemerkungen</t>
  </si>
  <si>
    <t>Datum</t>
  </si>
  <si>
    <t>Die Gültigkeit dieses Dokuments beträgt maximal 3 Jahre</t>
  </si>
  <si>
    <t>Abnahme</t>
  </si>
  <si>
    <t>Funktion</t>
  </si>
  <si>
    <t>Name / Unterschrift oder digitale Signatur</t>
  </si>
  <si>
    <r>
      <rPr>
        <b/>
        <sz val="11"/>
        <rFont val="Arial"/>
        <family val="2"/>
      </rPr>
      <t>Geprüft</t>
    </r>
    <r>
      <rPr>
        <sz val="11"/>
        <rFont val="Arial"/>
        <family val="2"/>
      </rPr>
      <t xml:space="preserve">
IKT-Sicherheitsbeauftragte/r (ISID)</t>
    </r>
  </si>
  <si>
    <t>Entscheid</t>
  </si>
  <si>
    <r>
      <rPr>
        <b/>
        <sz val="11"/>
        <rFont val="Arial"/>
        <family val="2"/>
      </rPr>
      <t>Geprüft</t>
    </r>
    <r>
      <rPr>
        <sz val="11"/>
        <rFont val="Arial"/>
        <family val="2"/>
      </rPr>
      <t xml:space="preserve">
Informationssicherheits- und Datenschutzverantwortlicher ISDS-V</t>
    </r>
  </si>
  <si>
    <r>
      <rPr>
        <b/>
        <sz val="11"/>
        <rFont val="Arial"/>
        <family val="2"/>
      </rPr>
      <t>Genehmigt</t>
    </r>
    <r>
      <rPr>
        <sz val="11"/>
        <rFont val="Arial"/>
        <family val="2"/>
      </rPr>
      <t xml:space="preserve">
Geschäftsprozessverantwortlicher</t>
    </r>
  </si>
  <si>
    <t>Weitere Unterschriften</t>
  </si>
  <si>
    <t>Auflagen</t>
  </si>
  <si>
    <t>Darstellung der an diesem Zeitpunkt geplanten Architektur. Ziel ist die Platzierung der Elementen und die zu berücksichtigen Netzübergänge zu überlegen. Wenn diese Platzierung noch nicht bestimmt ist, kann dieses Feld leer gelassen werden.</t>
  </si>
  <si>
    <t>VERTRAULICHKEIT</t>
  </si>
  <si>
    <t>C0 - Öffentlich</t>
  </si>
  <si>
    <t>C1 - Intern</t>
  </si>
  <si>
    <t>C2 - Vertraulich</t>
  </si>
  <si>
    <t>C3 - Geheim</t>
  </si>
  <si>
    <t>Beispiele</t>
  </si>
  <si>
    <t>Werbematerial</t>
  </si>
  <si>
    <t>Organisatorische Regeln</t>
  </si>
  <si>
    <t>Personal- und Lohndaten</t>
  </si>
  <si>
    <t>Strategische / gesamtbetriebliche Bedeutung</t>
  </si>
  <si>
    <t>Medienberichte</t>
  </si>
  <si>
    <t>Interne Statistiken</t>
  </si>
  <si>
    <t>Systemdokumentation</t>
  </si>
  <si>
    <t>Passwörter</t>
  </si>
  <si>
    <t>Projektdokumentation</t>
  </si>
  <si>
    <t>Firmendaten von Lieferanten und Partnern</t>
  </si>
  <si>
    <t>Detaillierte Netzwerkdokumentation mit IP Adressen etc.</t>
  </si>
  <si>
    <t>Mögliche Auswirkung bei Veröffentlichung</t>
  </si>
  <si>
    <t>keine</t>
  </si>
  <si>
    <t>Die Schadensauswirkungen sind begrenzt und überschaubar.</t>
  </si>
  <si>
    <t xml:space="preserve">Die Schadensauswirkungen können beträchtlich sein. </t>
  </si>
  <si>
    <t>Die Schadensauswirkungen können ein existentiell bedrohliches, katastrophales Ausmass erreichen.</t>
  </si>
  <si>
    <t>Übertragung</t>
  </si>
  <si>
    <t>Keine Anforderungen</t>
  </si>
  <si>
    <t>Bevorzugt geschützte Übertragung</t>
  </si>
  <si>
    <t>Zwingend geschützte Übertragung</t>
  </si>
  <si>
    <t>z.B. Verschlüsselung, Physischer Schutz</t>
  </si>
  <si>
    <t>Speicherung</t>
  </si>
  <si>
    <t>Auf Wechseldatenträgern verschlüsselt</t>
  </si>
  <si>
    <t xml:space="preserve">Auf Wechseldatenträgern verschlüsselt, nur bei Bedarf und solange notwendig </t>
  </si>
  <si>
    <t>Internet &amp; Soziale Medien nicht erlaubt</t>
  </si>
  <si>
    <t>Gemäss IDG § 3, Absatz 3 &amp; 4</t>
  </si>
  <si>
    <t>P1 - Personendaten</t>
  </si>
  <si>
    <t>alle Angaben, die sich auf eine bestimmte oder bestimmbare (natürliche oder juristische) Person beziehen</t>
  </si>
  <si>
    <t>P2 - Besondere Personendaten oder Persönlichkeitsprofile</t>
  </si>
  <si>
    <t>a. Informationen, bei denen wegen ihrer Bedeutung, der Art ihrer Bearbeitung oder der Möglichkeit ihrer Verknüpfung mit anderen</t>
  </si>
  <si>
    <t xml:space="preserve">    Informationen die besondere Gefahr einer Persönlichkeitsverletzung besteht, wie Informationen über    </t>
  </si>
  <si>
    <t xml:space="preserve"> 1. die religiösen, weltanschaulichen, politischen oder gewerkschaftlichen Ansichten oder Tätigkeiten,   </t>
  </si>
  <si>
    <t xml:space="preserve"> 2. die Gesundheit, die Intimsphäre, die ethnische Herkunft sowie genetische und biometrische Daten,   </t>
  </si>
  <si>
    <t xml:space="preserve"> 3. Massnahmen der sozialen Hilfe,   </t>
  </si>
  <si>
    <t xml:space="preserve"> 4. administrative oder strafrechtliche Verfolgungen oder Sanktionen.   </t>
  </si>
  <si>
    <t xml:space="preserve">b. Zusammenstellungen von Informationen, die eine Beurteilung wesentlicher Aspekte der Persönlichkeit natürlicher Personen erlauben.    </t>
  </si>
  <si>
    <t>c. automatisierte Auswertungen von Informationen, um wesentliche persönliche Merkmale zu analysieren oder persönliche Entwicklungen</t>
  </si>
  <si>
    <t xml:space="preserve">    vorherzusagen (Profiling).</t>
  </si>
  <si>
    <t>INTEGRITÄT</t>
  </si>
  <si>
    <t>I0 - Keine speziellen Anforderungen</t>
  </si>
  <si>
    <t>I1 - Hohe Anforderungen</t>
  </si>
  <si>
    <t>I2 - Sehr Hohe Anforderungen</t>
  </si>
  <si>
    <t>Die meisten Applikationen: File Server, SharePoint, Datenbanken, etc.</t>
  </si>
  <si>
    <t>Protokolle, Verfügungen, Regierungsratsbeschlüsse</t>
  </si>
  <si>
    <t>Video Überwachung, Gebäude Leitsystem, Zutrittskontrolle</t>
  </si>
  <si>
    <t>Mögliche Auswirkung bei Integritätsverlust</t>
  </si>
  <si>
    <t>Die Schadensauswirkungen können beträchtlich sein.</t>
  </si>
  <si>
    <t>Verstoss gegen Gesetze/Vorschriften/Verträge</t>
  </si>
  <si>
    <t>Keine Verstösse gegen Vorschriften und Gesetze</t>
  </si>
  <si>
    <t>Verstösse gegen Vorschriften und Gesetze mit erheblichen Konsequenzen</t>
  </si>
  <si>
    <t>Fundamentaler Verstoss gegen Vorschriften und Gesetze</t>
  </si>
  <si>
    <t>Vertragsverletzungen mit hohen Konventionalstrafen</t>
  </si>
  <si>
    <t>Beeinträchtigung der Aufgabenerfüllung</t>
  </si>
  <si>
    <t>Keine Beeinträchtigung</t>
  </si>
  <si>
    <t>Die Beeinträchtigung würde von allen Betroffenen als nicht tolerabel eingeschätzt werden.</t>
  </si>
  <si>
    <t>Aufgabe kann nicht mehr erfüllt werden</t>
  </si>
  <si>
    <t>Beeinträchtigung der persönlichen Unversehrtheit</t>
  </si>
  <si>
    <t>Eine Beeinträchtigung der persönlichen Unversehrtheit kann nicht absolut ausgeschlossen werden.</t>
  </si>
  <si>
    <t>erhebliche Sicherheits- und Betriebsrisiken welche zu tödlichen Verletzungen für Menschen und physischen Schäden an Geräten führen könnten</t>
  </si>
  <si>
    <t>negative Innen- oder Aussenwirkung und</t>
  </si>
  <si>
    <t>Keine mediale Aufmerksamkeit</t>
  </si>
  <si>
    <t>Eine breite Ansehens- oder Vertrauens­beeinträchtigung ist zu erwarten</t>
  </si>
  <si>
    <t>Eine landesweite Ansehens- oder Vertrauens­beeinträchtigung ist denkbar</t>
  </si>
  <si>
    <t>finanzielle Auswirkungen</t>
  </si>
  <si>
    <t>Keine finanziellen Auswirkungen</t>
  </si>
  <si>
    <t>Der Schaden bewirkt beachtliche finanzielle Verluste</t>
  </si>
  <si>
    <t>Der finanzielle Schaden ist sehr hoch</t>
  </si>
  <si>
    <t>VERFÜGBARKEIT</t>
  </si>
  <si>
    <t>A0 - Tiefe Verfügbarkeit
Ausfall &gt; 24 Std</t>
  </si>
  <si>
    <t>A1 - Mittlere Verfügbarkeit
Ausfall max. 7.5 Std</t>
  </si>
  <si>
    <t>A2 - Hohe Verfügbarkeit
Ausfall max 4 Std</t>
  </si>
  <si>
    <t>A3 - Sehr hohe Verfügbarkeit
Ausfall max 5 min</t>
  </si>
  <si>
    <t>Statistiken, Management-Informationssysteme, Projektmanagement-Tool</t>
  </si>
  <si>
    <t>Unterstützende Fachapplikationen, KI-Systeme, Office, Personal Infrastruktur</t>
  </si>
  <si>
    <t>Schulverwaltungslösung, Telefon-Infrastruktur</t>
  </si>
  <si>
    <t>Gebäudezutrittsysteme
Überwachungskamera</t>
  </si>
  <si>
    <t>Mögliche Auswirkung bei Nichtverfügbarkeit</t>
  </si>
  <si>
    <t>Verstoss gegen Gesetze/Vorschriften/
Verträge</t>
  </si>
  <si>
    <t>Verstösse gegen Vorschriften und Gesetze mit geringfügigen Konsequenzen</t>
  </si>
  <si>
    <t>Geringfügige Vertragsverletzungen mit geringen Konventionalstrafen</t>
  </si>
  <si>
    <t>Vertragsverletzungen, deren Haftungsschäden ruinös sind</t>
  </si>
  <si>
    <t>Die Beeinträchtigung würde von einzelnen Betroffenen als nicht tolerabel eingeschätzt.</t>
  </si>
  <si>
    <t>Aufgabe kann nicht mehr erfüllt werden.</t>
  </si>
  <si>
    <t>Eine Beeinträchtigung erscheint nicht möglich</t>
  </si>
  <si>
    <t>erhebliche Sicherheits- und Betriebsrisiken welche zu tödlichen Verletzungen für Menschen und physischen Schäden an Geräten führen könnten.</t>
  </si>
  <si>
    <t>Eine geringe bzw. nur interne Ansehens- oder Vertrauensbeeinträchtigung ist zu erwarten.</t>
  </si>
  <si>
    <t>Eine breite Ansehens- oder Vertrauensbeeinträchtigung ist zu erwarten.</t>
  </si>
  <si>
    <t>Eine landesweite Ansehens- oder Vertrauensbeeinträchtigung ist denkbar.</t>
  </si>
  <si>
    <t>Der finanzielle Schaden bleibt für die Institution tolerabel.</t>
  </si>
  <si>
    <t>Der Schaden bewirkt beachtliche finanzielle Verluste.</t>
  </si>
  <si>
    <t>Hinweis: Alle gelben Felder sind auszufüllen</t>
  </si>
  <si>
    <t>Folgende Arbeitsblätter sind auszufüllen:</t>
  </si>
  <si>
    <r>
      <rPr>
        <sz val="11"/>
        <rFont val="Arial Black"/>
        <family val="2"/>
      </rPr>
      <t>Schuban Light</t>
    </r>
    <r>
      <rPr>
        <sz val="11"/>
        <rFont val="Arial"/>
        <family val="2"/>
      </rPr>
      <t xml:space="preserve">
 - Vollständig ausfüllen.
 - Ausführliche Beschreibung des Projektes. bzw. des Schutzobjektes.
 - Jedes Dropdown-Feld in der Spalte "Antworten" auswählen.
 - Spalte "Kommentar, Begründung", so ausführlich wie möglich, so gering wie nötig.
 - Ziel der Farben bei dem Feld Schutzbedarf ist, deutlich hervorzuheben wo normaler oder erhöhter Schutzbedarf 
   besteht, denn daraus sind die entsprechenden Schutzanforderungen abzuleiten.
   --&gt; Siehe dazu Erklärungen weiter unten</t>
    </r>
  </si>
  <si>
    <r>
      <rPr>
        <sz val="11"/>
        <rFont val="Arial Black"/>
        <family val="2"/>
      </rPr>
      <t>Architekturskizze</t>
    </r>
    <r>
      <rPr>
        <sz val="11"/>
        <rFont val="Arial"/>
        <family val="2"/>
      </rPr>
      <t xml:space="preserve">
- Hier ist eine erste Architekturskizze einzufügen. Sie kann allenfalls als eigenständiges Dokument geführt werden. 
  Dann ist in diesem Arbeitsblatt zu vermerken wie das Dokument heisst, welche Version sich auf diese Schutzbedarfsanalyse bezieht und 
  wo es gespeichert ist.</t>
    </r>
  </si>
  <si>
    <t>Zusatzinformationen bei den Arbeitsblättern C I A zum Schutzbedarf</t>
  </si>
  <si>
    <r>
      <rPr>
        <b/>
        <sz val="11"/>
        <rFont val="Arial"/>
        <family val="2"/>
      </rPr>
      <t>C</t>
    </r>
    <r>
      <rPr>
        <sz val="11"/>
        <rFont val="Arial"/>
        <family val="2"/>
      </rPr>
      <t xml:space="preserve"> - (Confidetiality) Vertraulichkeit
- Beispiele zu den Klassifizierungsstufen öffentlich, intern, vertraulich, geheim
- Informationen zu Personendaten und besondere Personendaten</t>
    </r>
  </si>
  <si>
    <r>
      <rPr>
        <b/>
        <sz val="11"/>
        <rFont val="Arial"/>
        <family val="2"/>
      </rPr>
      <t>I</t>
    </r>
    <r>
      <rPr>
        <sz val="11"/>
        <rFont val="Arial"/>
        <family val="2"/>
      </rPr>
      <t xml:space="preserve"> - (Integrity) Integrität
- Beispiele und unterschiede der Anforderungen (keine speziellen Anforderungen, hohe Anforderungen, sehr hohe Anforderungen)</t>
    </r>
  </si>
  <si>
    <r>
      <rPr>
        <b/>
        <sz val="11"/>
        <rFont val="Arial"/>
        <family val="2"/>
      </rPr>
      <t xml:space="preserve">A </t>
    </r>
    <r>
      <rPr>
        <sz val="11"/>
        <rFont val="Arial"/>
        <family val="2"/>
      </rPr>
      <t>- (Availability) Verfügbarkeit 
- Beispiele und Unterschiede zur Verfügbarkeit (tiefe, mittlere, hohe, sehr hohe Verfügbarkeit)</t>
    </r>
  </si>
  <si>
    <r>
      <rPr>
        <sz val="11"/>
        <color rgb="FFFF0000"/>
        <rFont val="Arial Black"/>
        <family val="2"/>
      </rPr>
      <t>Erhöhter Schutzbedarf</t>
    </r>
    <r>
      <rPr>
        <sz val="11"/>
        <rFont val="Arial"/>
        <family val="2"/>
      </rPr>
      <t xml:space="preserve">
Erhöhter Schutzbedarf liegt vor, wenn eines der Felder aus der Einstufung als rot gekennzeichnet wird. 
</t>
    </r>
    <r>
      <rPr>
        <b/>
        <sz val="11"/>
        <rFont val="Arial"/>
        <family val="2"/>
      </rPr>
      <t xml:space="preserve">      Bei ausgewiesenem erhöhtem Schutzbedarf ist ein Informationssicherheits- und Datenschutzkonzepts (ISDS-Konzept) zu erarbeiten!</t>
    </r>
    <r>
      <rPr>
        <sz val="11"/>
        <rFont val="Arial"/>
        <family val="2"/>
      </rPr>
      <t xml:space="preserve"> 
Darin sind, neben den Grundschutzmassnahmen zusätzliche Sicherheitsanforderungen spezifisch für das Projekt und das IKT-Schutzobjekt zu definieren.
</t>
    </r>
    <r>
      <rPr>
        <b/>
        <sz val="11"/>
        <rFont val="Arial Black"/>
        <family val="2"/>
      </rPr>
      <t>Ausnahme</t>
    </r>
    <r>
      <rPr>
        <sz val="11"/>
        <rFont val="Arial"/>
        <family val="2"/>
      </rPr>
      <t xml:space="preserve">
Falls nur in den Bereichen Verfügbarkeit, Integrität oder Nachvollziehbarkeit erhöhte Anforderungen bestehen (max. zwei Kriterien), muss dies dokumentiert sein. Ein ISDS-Konzept ist in diesem Fall nicht gefordert.</t>
    </r>
  </si>
  <si>
    <r>
      <rPr>
        <sz val="11"/>
        <color indexed="10"/>
        <rFont val="Arial Black"/>
        <family val="2"/>
      </rPr>
      <t>Umsetzung der Kantonalen Informationssicherheitsrichtlinien (AISR / BISR)</t>
    </r>
    <r>
      <rPr>
        <sz val="11"/>
        <color indexed="12"/>
        <rFont val="Arial"/>
        <family val="2"/>
      </rPr>
      <t xml:space="preserve">
</t>
    </r>
    <r>
      <rPr>
        <sz val="11"/>
        <rFont val="Arial"/>
        <family val="2"/>
      </rPr>
      <t xml:space="preserve">Die Umsetzung der Sicherheitsvorgaben ist zu dokumentieren. Weitere Informationen kann das Digital Service Center Sek II zur Verfügung stellen. </t>
    </r>
  </si>
  <si>
    <t xml:space="preserve">Schutzbedarfsanalyse Light Sek II Bildungsdirektion - Kanton Zürich </t>
  </si>
  <si>
    <t>Vorlage: v3.2</t>
  </si>
  <si>
    <t>Listenwerte</t>
  </si>
  <si>
    <t>Deckblatt - Lebenszyklus</t>
  </si>
  <si>
    <t>Einstufung - Personendaten (P)</t>
  </si>
  <si>
    <t>Beschreibung - Kommunikation / Datenhaltung</t>
  </si>
  <si>
    <t>Projekt</t>
  </si>
  <si>
    <t>P0 - Keine Personendaten</t>
  </si>
  <si>
    <t>Nein</t>
  </si>
  <si>
    <t>Betrieb</t>
  </si>
  <si>
    <t>Ja</t>
  </si>
  <si>
    <t>Deckblatt - Dokumentklassifikation</t>
  </si>
  <si>
    <t>keine Klassifizierung</t>
  </si>
  <si>
    <t>Einstufung - Klassifizierung (C)</t>
  </si>
  <si>
    <t>INTERN</t>
  </si>
  <si>
    <t>Ja (normaler Schutzbedarf)</t>
  </si>
  <si>
    <t>GEHEIM</t>
  </si>
  <si>
    <t>Ja (erhöhter Schutzbedarf)</t>
  </si>
  <si>
    <t>Deckblatt - Abnahme</t>
  </si>
  <si>
    <t>Abgenommen</t>
  </si>
  <si>
    <t>Einstufung - Integrität (I)</t>
  </si>
  <si>
    <t>Abgenommen mit Auflagen</t>
  </si>
  <si>
    <t>Deckblatt - ISDS</t>
  </si>
  <si>
    <t>I2 - Sehr hohe Anforderungen</t>
  </si>
  <si>
    <t>Es ist ein ISDS-Konzept zu erstellen</t>
  </si>
  <si>
    <t>Kein ISDS-Konzept notwendig</t>
  </si>
  <si>
    <t>Einstufung - Ausfall (A)</t>
  </si>
  <si>
    <t>Deckblatt - DSFA</t>
  </si>
  <si>
    <t>A0 -Tiefe Verfügbarkeit</t>
  </si>
  <si>
    <t>A1 - Mittlere Verfügbarkeit</t>
  </si>
  <si>
    <t>Abklärung bezüglich DSFA notwendig</t>
  </si>
  <si>
    <t>A2 - Hohe Verfügbarkeit</t>
  </si>
  <si>
    <t>Keine Abklärung zu DSFA notwendig</t>
  </si>
  <si>
    <t>A3 - Höchste Verfügbarkeit</t>
  </si>
  <si>
    <t>Einstufung - Wiederanlauf (RTO)</t>
  </si>
  <si>
    <t>RTO0 - grösser 24h</t>
  </si>
  <si>
    <t>RTO1 - 8 bis 24h</t>
  </si>
  <si>
    <t>RTO2 - 2 bis 8h</t>
  </si>
  <si>
    <t>RTO3 - 0 bis 2h</t>
  </si>
  <si>
    <t>Einstufung - Datenverlust (RPO)</t>
  </si>
  <si>
    <t>RPO0 - grösser 24h</t>
  </si>
  <si>
    <t>RPO1 - bis 24h</t>
  </si>
  <si>
    <t>RPO2 - bis 4h</t>
  </si>
  <si>
    <t>RPO3 - kein Datenverlust</t>
  </si>
  <si>
    <t>Einstufung - Nachvollziehbarkeit (N)</t>
  </si>
  <si>
    <t>N0 - Keine speziellen Anforderungen</t>
  </si>
  <si>
    <t>N1 - Hohe Anforderungen</t>
  </si>
  <si>
    <t>N2 - Sehr hohe Anforderungen</t>
  </si>
  <si>
    <t xml:space="preserve">Muss die Echtheit, Korrektheit und/oder Unversehrtheit der Daten gegeben sein? Spielt es eine Rolle, dass die verarbeiteten Daten nicht unbemerkt verändert werden können? Wie ist die Anforderung einzustufen? </t>
  </si>
  <si>
    <t>Nach wie vielen Stunden müssen das System, die Applikation oder die Daten wieder funktionieren? (Max. zulässige Wiederanlaufzeit nach einem Ausfall (RTO))</t>
  </si>
  <si>
    <t>Bis zu wie vielen Stunden dürfen die Daten bei einem Ausfall verloren gehen? (Max. zulässiger Datenverlust bei einem Ausfall (RPO))</t>
  </si>
  <si>
    <t xml:space="preserve">Welche sonstigen Daten werden verarbeitet? Bitte die Informationen mit der höchsten Klassifizierungsstufe angeben. </t>
  </si>
  <si>
    <t>Wie lange dürfen das System, die Applikation oder die Daten maximal ausfallen oder nicht zur Verfügung stehen?
(pro Jahr A0 = länger als 87h, A1 = bis zu 87h, A2 = max. 8,76h, A3 = max. 52 Minuten)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</si>
</sst>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0"/>
      <name val="Arial"/>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Arial"/>
      <family val="2"/>
    </font>
    <font>
      <b/>
      <sz val="11"/>
      <name val="Arial"/>
      <family val="2"/>
    </font>
    <font>
      <sz val="10"/>
      <name val="Arial"/>
      <family val="2"/>
    </font>
    <font>
      <sz val="11"/>
      <color indexed="10"/>
      <name val="Arial"/>
      <family val="2"/>
    </font>
    <font>
      <sz val="11"/>
      <color theme="1"/>
      <name val="Arial"/>
      <family val="2"/>
    </font>
    <font>
      <b/>
      <sz val="11"/>
      <color theme="1"/>
      <name val="Arial"/>
      <family val="2"/>
    </font>
    <font>
      <b/>
      <sz val="11"/>
      <color rgb="FFFF0000"/>
      <name val="Arial"/>
      <family val="2"/>
    </font>
    <font>
      <sz val="11"/>
      <color theme="1"/>
      <name val="Calibri"/>
      <family val="2"/>
      <scheme val="minor"/>
    </font>
    <font>
      <sz val="11"/>
      <color rgb="FF9C0006"/>
      <name val="Arial"/>
      <family val="2"/>
    </font>
    <font>
      <sz val="11"/>
      <name val="Arial Black"/>
      <family val="2"/>
    </font>
    <font>
      <sz val="10"/>
      <name val="Arial Black"/>
      <family val="2"/>
    </font>
    <font>
      <b/>
      <sz val="11"/>
      <name val="Arial Black"/>
      <family val="2"/>
    </font>
    <font>
      <sz val="11"/>
      <color theme="1"/>
      <name val="Arial Black"/>
      <family val="2"/>
    </font>
    <font>
      <sz val="11"/>
      <color indexed="12"/>
      <name val="Arial"/>
      <family val="2"/>
    </font>
    <font>
      <sz val="11"/>
      <color rgb="FFFF0000"/>
      <name val="Arial"/>
      <family val="2"/>
    </font>
    <font>
      <sz val="11"/>
      <color rgb="FFFF0000"/>
      <name val="Arial Black"/>
      <family val="2"/>
    </font>
    <font>
      <sz val="11"/>
      <color indexed="10"/>
      <name val="Arial Black"/>
      <family val="2"/>
    </font>
    <font>
      <b/>
      <sz val="10"/>
      <color rgb="FF0000FF"/>
      <name val="Arial"/>
      <family val="2"/>
    </font>
    <font>
      <b/>
      <sz val="10"/>
      <color rgb="FF0000FF"/>
      <name val="Arial Black"/>
      <family val="2"/>
    </font>
    <font>
      <b/>
      <sz val="9"/>
      <color indexed="81"/>
      <name val="Segoe UI"/>
      <family val="2"/>
    </font>
    <font>
      <sz val="9"/>
      <color indexed="81"/>
      <name val="Segoe UI"/>
      <family val="2"/>
    </font>
    <font>
      <b/>
      <sz val="10"/>
      <color indexed="81"/>
      <name val="Arial"/>
      <family val="2"/>
    </font>
    <font>
      <sz val="10"/>
      <color indexed="81"/>
      <name val="Arial"/>
      <family val="2"/>
    </font>
    <font>
      <b/>
      <i/>
      <sz val="12"/>
      <name val="Arial"/>
      <family val="2"/>
    </font>
    <font>
      <b/>
      <sz val="14"/>
      <name val="Arial Black"/>
      <family val="2"/>
    </font>
    <font>
      <sz val="14"/>
      <color theme="1"/>
      <name val="Arial Black"/>
      <family val="2"/>
    </font>
    <font>
      <sz val="9"/>
      <color indexed="81"/>
      <name val="Arial"/>
      <family val="2"/>
    </font>
    <font>
      <b/>
      <sz val="9"/>
      <color indexed="81"/>
      <name val="Arial"/>
      <family val="2"/>
    </font>
  </fonts>
  <fills count="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C7CE"/>
      </patternFill>
    </fill>
    <fill>
      <patternFill patternType="solid">
        <fgColor rgb="FFF2F2F2"/>
        <bgColor indexed="64"/>
      </patternFill>
    </fill>
    <fill>
      <patternFill patternType="solid">
        <fgColor rgb="FFFFF2CC"/>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medium">
        <color indexed="64"/>
      </left>
      <right/>
      <top/>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s>
  <cellStyleXfs count="8">
    <xf numFmtId="0" fontId="0" fillId="0" borderId="0"/>
    <xf numFmtId="0" fontId="8" fillId="0" borderId="0"/>
    <xf numFmtId="0" fontId="13" fillId="0" borderId="0"/>
    <xf numFmtId="0" fontId="14" fillId="5" borderId="0" applyNumberFormat="0" applyBorder="0" applyAlignment="0" applyProtection="0"/>
    <xf numFmtId="0" fontId="4" fillId="0" borderId="0"/>
    <xf numFmtId="0" fontId="8" fillId="0" borderId="0"/>
    <xf numFmtId="0" fontId="8" fillId="0" borderId="0"/>
    <xf numFmtId="0" fontId="3" fillId="0" borderId="0"/>
  </cellStyleXfs>
  <cellXfs count="167">
    <xf numFmtId="0" fontId="0" fillId="0" borderId="0" xfId="0"/>
    <xf numFmtId="0" fontId="6" fillId="0" borderId="1" xfId="0" applyFont="1" applyBorder="1" applyAlignment="1">
      <alignment vertical="top" wrapText="1"/>
    </xf>
    <xf numFmtId="0" fontId="6" fillId="0" borderId="0" xfId="1" applyFont="1" applyAlignment="1">
      <alignment vertical="top" wrapText="1"/>
    </xf>
    <xf numFmtId="0" fontId="9" fillId="0" borderId="0" xfId="1" applyFont="1" applyAlignment="1">
      <alignment vertical="top" wrapText="1"/>
    </xf>
    <xf numFmtId="0" fontId="15" fillId="0" borderId="0" xfId="1" applyFont="1" applyAlignment="1">
      <alignment vertical="top" wrapText="1"/>
    </xf>
    <xf numFmtId="0" fontId="6" fillId="0" borderId="0" xfId="1" applyFont="1" applyAlignment="1">
      <alignment vertical="top"/>
    </xf>
    <xf numFmtId="0" fontId="8" fillId="0" borderId="0" xfId="1" applyAlignment="1">
      <alignment vertical="top"/>
    </xf>
    <xf numFmtId="0" fontId="20" fillId="0" borderId="0" xfId="1" applyFont="1" applyAlignment="1">
      <alignment vertical="top" wrapText="1"/>
    </xf>
    <xf numFmtId="0" fontId="23" fillId="0" borderId="0" xfId="0" applyFont="1" applyAlignment="1">
      <alignment vertical="top"/>
    </xf>
    <xf numFmtId="0" fontId="0" fillId="0" borderId="0" xfId="0" applyAlignment="1">
      <alignment vertical="top"/>
    </xf>
    <xf numFmtId="0" fontId="8" fillId="0" borderId="0" xfId="0" applyFont="1" applyAlignment="1">
      <alignment vertical="top"/>
    </xf>
    <xf numFmtId="0" fontId="8" fillId="0" borderId="0" xfId="0" applyFont="1" applyAlignment="1">
      <alignment vertical="top" wrapText="1"/>
    </xf>
    <xf numFmtId="0" fontId="6" fillId="0" borderId="3" xfId="0" applyFont="1" applyBorder="1" applyAlignment="1">
      <alignment vertical="top" wrapText="1"/>
    </xf>
    <xf numFmtId="0" fontId="6" fillId="0" borderId="1" xfId="0" applyFont="1" applyBorder="1" applyAlignment="1" applyProtection="1">
      <alignment vertical="top" wrapText="1"/>
      <protection locked="0"/>
    </xf>
    <xf numFmtId="0" fontId="16" fillId="0" borderId="0" xfId="0" applyFont="1" applyAlignment="1">
      <alignment vertical="top"/>
    </xf>
    <xf numFmtId="0" fontId="7" fillId="0" borderId="0" xfId="0" applyFont="1" applyAlignment="1">
      <alignment vertical="top"/>
    </xf>
    <xf numFmtId="164" fontId="6" fillId="0" borderId="1" xfId="0" applyNumberFormat="1" applyFont="1" applyBorder="1" applyAlignment="1" applyProtection="1">
      <alignment horizontal="left" vertical="top"/>
      <protection locked="0"/>
    </xf>
    <xf numFmtId="0" fontId="6" fillId="0" borderId="1" xfId="0" applyFont="1" applyBorder="1" applyAlignment="1" applyProtection="1">
      <alignment horizontal="left" vertical="top" wrapText="1"/>
      <protection locked="0"/>
    </xf>
    <xf numFmtId="164" fontId="6" fillId="0" borderId="0" xfId="0" applyNumberFormat="1" applyFont="1" applyAlignment="1" applyProtection="1">
      <alignment horizontal="left" vertical="top"/>
      <protection locked="0"/>
    </xf>
    <xf numFmtId="0" fontId="6" fillId="0" borderId="0" xfId="0" applyFont="1" applyAlignment="1" applyProtection="1">
      <alignment horizontal="left" vertical="top" wrapText="1"/>
      <protection locked="0"/>
    </xf>
    <xf numFmtId="0" fontId="8" fillId="0" borderId="0" xfId="0" applyFont="1" applyAlignment="1">
      <alignment vertical="top" wrapText="1" shrinkToFit="1"/>
    </xf>
    <xf numFmtId="0" fontId="23" fillId="0" borderId="0" xfId="0" applyFont="1" applyAlignment="1">
      <alignment vertical="top" wrapText="1"/>
    </xf>
    <xf numFmtId="0" fontId="6" fillId="0" borderId="1" xfId="0" applyFont="1" applyBorder="1" applyAlignment="1">
      <alignment vertical="top"/>
    </xf>
    <xf numFmtId="0" fontId="10" fillId="0" borderId="0" xfId="0" applyFont="1" applyAlignment="1">
      <alignment vertical="top"/>
    </xf>
    <xf numFmtId="0" fontId="4" fillId="0" borderId="0" xfId="4" applyAlignment="1">
      <alignment vertical="top"/>
    </xf>
    <xf numFmtId="0" fontId="18" fillId="0" borderId="0" xfId="0" applyFont="1" applyAlignment="1">
      <alignment vertical="top"/>
    </xf>
    <xf numFmtId="0" fontId="18" fillId="0" borderId="0" xfId="0" applyFont="1" applyAlignment="1">
      <alignment horizontal="center" vertical="top"/>
    </xf>
    <xf numFmtId="0" fontId="11" fillId="0" borderId="0" xfId="0" applyFont="1" applyAlignment="1">
      <alignment vertical="top"/>
    </xf>
    <xf numFmtId="49" fontId="11" fillId="0" borderId="0" xfId="0" applyNumberFormat="1" applyFont="1" applyAlignment="1">
      <alignment horizontal="right" vertical="top"/>
    </xf>
    <xf numFmtId="0" fontId="24" fillId="0" borderId="0" xfId="0" applyFont="1" applyAlignment="1">
      <alignment vertical="top"/>
    </xf>
    <xf numFmtId="14" fontId="6" fillId="0" borderId="1" xfId="0" applyNumberFormat="1" applyFont="1" applyBorder="1" applyAlignment="1" applyProtection="1">
      <alignment horizontal="left" vertical="top" wrapText="1"/>
      <protection locked="0"/>
    </xf>
    <xf numFmtId="0" fontId="6" fillId="0" borderId="0" xfId="0" applyFont="1" applyAlignment="1">
      <alignment vertical="top"/>
    </xf>
    <xf numFmtId="0" fontId="15" fillId="0" borderId="0" xfId="0" applyFont="1" applyAlignment="1">
      <alignment vertical="top"/>
    </xf>
    <xf numFmtId="0" fontId="6" fillId="3" borderId="1" xfId="0" applyFont="1" applyFill="1" applyBorder="1" applyAlignment="1">
      <alignment vertical="top" wrapText="1"/>
    </xf>
    <xf numFmtId="0" fontId="6" fillId="3" borderId="2" xfId="0" applyFont="1" applyFill="1" applyBorder="1" applyAlignment="1">
      <alignment vertical="top" wrapText="1"/>
    </xf>
    <xf numFmtId="0" fontId="11" fillId="0" borderId="0" xfId="7" applyFont="1" applyAlignment="1">
      <alignment vertical="top"/>
    </xf>
    <xf numFmtId="0" fontId="10" fillId="0" borderId="0" xfId="7" applyFont="1" applyAlignment="1">
      <alignment vertical="top"/>
    </xf>
    <xf numFmtId="0" fontId="15" fillId="0" borderId="1" xfId="0" applyFont="1" applyBorder="1" applyAlignment="1" applyProtection="1">
      <alignment horizontal="left" vertical="top" wrapText="1"/>
      <protection locked="0"/>
    </xf>
    <xf numFmtId="49" fontId="11" fillId="0" borderId="1" xfId="0" applyNumberFormat="1" applyFont="1" applyBorder="1" applyAlignment="1" applyProtection="1">
      <alignment horizontal="left" vertical="top"/>
      <protection locked="0"/>
    </xf>
    <xf numFmtId="0" fontId="6" fillId="0" borderId="4" xfId="0" applyFont="1" applyBorder="1" applyAlignment="1" applyProtection="1">
      <alignment vertical="top" wrapText="1"/>
      <protection locked="0"/>
    </xf>
    <xf numFmtId="0" fontId="6" fillId="0" borderId="6" xfId="0" applyFont="1" applyBorder="1" applyAlignment="1">
      <alignment vertical="top" wrapText="1"/>
    </xf>
    <xf numFmtId="0" fontId="6" fillId="0" borderId="6" xfId="0" applyFont="1" applyBorder="1" applyAlignment="1" applyProtection="1">
      <alignment vertical="top" wrapText="1"/>
      <protection locked="0"/>
    </xf>
    <xf numFmtId="14" fontId="6" fillId="0" borderId="6" xfId="0" applyNumberFormat="1" applyFont="1" applyBorder="1" applyAlignment="1" applyProtection="1">
      <alignment horizontal="left" vertical="top" wrapText="1"/>
      <protection locked="0"/>
    </xf>
    <xf numFmtId="0" fontId="7" fillId="4" borderId="4" xfId="0" applyFont="1" applyFill="1" applyBorder="1" applyAlignment="1">
      <alignment horizontal="left" vertical="top"/>
    </xf>
    <xf numFmtId="0" fontId="6" fillId="4" borderId="6" xfId="0" applyFont="1" applyFill="1" applyBorder="1" applyAlignment="1">
      <alignment vertical="top" wrapText="1"/>
    </xf>
    <xf numFmtId="0" fontId="6" fillId="0" borderId="0" xfId="0" applyFont="1"/>
    <xf numFmtId="0" fontId="6" fillId="0" borderId="0" xfId="0" applyFont="1" applyAlignment="1">
      <alignment vertical="center"/>
    </xf>
    <xf numFmtId="0" fontId="18" fillId="0" borderId="0" xfId="7" applyFont="1" applyAlignment="1">
      <alignment vertical="top"/>
    </xf>
    <xf numFmtId="0" fontId="15" fillId="0" borderId="14" xfId="1" applyFont="1" applyBorder="1" applyAlignment="1">
      <alignment vertical="top" wrapText="1"/>
    </xf>
    <xf numFmtId="0" fontId="7" fillId="0" borderId="0" xfId="1" applyFont="1" applyAlignment="1">
      <alignment vertical="top"/>
    </xf>
    <xf numFmtId="0" fontId="6" fillId="3" borderId="6" xfId="0" applyFont="1" applyFill="1" applyBorder="1" applyAlignment="1">
      <alignment vertical="top" wrapText="1"/>
    </xf>
    <xf numFmtId="0" fontId="15" fillId="0" borderId="6" xfId="6" applyFont="1" applyBorder="1" applyAlignment="1" applyProtection="1">
      <alignment horizontal="left" vertical="center" wrapText="1"/>
      <protection locked="0"/>
    </xf>
    <xf numFmtId="0" fontId="7" fillId="0" borderId="14" xfId="0" applyFont="1" applyBorder="1" applyAlignment="1">
      <alignment vertical="top" wrapText="1"/>
    </xf>
    <xf numFmtId="0" fontId="7" fillId="3" borderId="6" xfId="0" applyFont="1" applyFill="1" applyBorder="1" applyAlignment="1">
      <alignment horizontal="left" vertical="top" wrapText="1"/>
    </xf>
    <xf numFmtId="0" fontId="7" fillId="3" borderId="6" xfId="0" applyFont="1" applyFill="1" applyBorder="1" applyAlignment="1">
      <alignment vertical="top"/>
    </xf>
    <xf numFmtId="0" fontId="17" fillId="2" borderId="22" xfId="0" applyFont="1" applyFill="1" applyBorder="1" applyAlignment="1">
      <alignment horizontal="left" vertical="top"/>
    </xf>
    <xf numFmtId="0" fontId="29" fillId="7" borderId="0" xfId="0" applyFont="1" applyFill="1"/>
    <xf numFmtId="0" fontId="6" fillId="0" borderId="12" xfId="0" applyFont="1" applyBorder="1" applyAlignment="1" applyProtection="1">
      <alignment vertical="top" wrapText="1"/>
      <protection locked="0"/>
    </xf>
    <xf numFmtId="0" fontId="6" fillId="0" borderId="7" xfId="0" applyFont="1" applyBorder="1" applyAlignment="1">
      <alignment vertical="top" wrapText="1"/>
    </xf>
    <xf numFmtId="0" fontId="6" fillId="0" borderId="8" xfId="0" applyFont="1" applyBorder="1" applyAlignment="1">
      <alignment vertical="top" wrapText="1"/>
    </xf>
    <xf numFmtId="0" fontId="6" fillId="0" borderId="12" xfId="0" applyFont="1" applyBorder="1" applyAlignment="1">
      <alignment vertical="top" wrapText="1"/>
    </xf>
    <xf numFmtId="0" fontId="6" fillId="0" borderId="7"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15" fillId="2" borderId="12" xfId="0" applyFont="1" applyFill="1" applyBorder="1" applyAlignment="1">
      <alignment horizontal="center" vertical="top" wrapText="1"/>
    </xf>
    <xf numFmtId="0" fontId="6" fillId="0" borderId="24" xfId="0" applyFont="1" applyBorder="1" applyAlignment="1" applyProtection="1">
      <alignment horizontal="left" vertical="top" wrapText="1"/>
      <protection locked="0"/>
    </xf>
    <xf numFmtId="0" fontId="6" fillId="0" borderId="23" xfId="0" applyFont="1" applyBorder="1" applyAlignment="1" applyProtection="1">
      <alignment horizontal="left" vertical="top" wrapText="1"/>
      <protection locked="0"/>
    </xf>
    <xf numFmtId="0" fontId="6" fillId="0" borderId="0" xfId="0" applyFont="1" applyAlignment="1">
      <alignment horizontal="left" vertical="top"/>
    </xf>
    <xf numFmtId="0" fontId="0" fillId="0" borderId="0" xfId="0" applyAlignment="1">
      <alignment horizontal="left" vertical="top"/>
    </xf>
    <xf numFmtId="0" fontId="7" fillId="3" borderId="6" xfId="0" applyFont="1" applyFill="1" applyBorder="1" applyAlignment="1">
      <alignment horizontal="left" vertical="top"/>
    </xf>
    <xf numFmtId="0" fontId="18" fillId="6" borderId="12" xfId="4" applyFont="1" applyFill="1" applyBorder="1" applyAlignment="1">
      <alignment vertical="top" wrapText="1"/>
    </xf>
    <xf numFmtId="0" fontId="6" fillId="0" borderId="12" xfId="0" applyFont="1" applyBorder="1" applyAlignment="1">
      <alignment horizontal="left" vertical="top" wrapText="1"/>
    </xf>
    <xf numFmtId="0" fontId="6" fillId="0" borderId="7" xfId="0" applyFont="1" applyBorder="1" applyAlignment="1" applyProtection="1">
      <alignment vertical="top" wrapText="1"/>
      <protection locked="0"/>
    </xf>
    <xf numFmtId="0" fontId="6" fillId="0" borderId="8" xfId="0" applyFont="1" applyBorder="1" applyAlignment="1" applyProtection="1">
      <alignment vertical="top" wrapText="1"/>
      <protection locked="0"/>
    </xf>
    <xf numFmtId="0" fontId="30" fillId="0" borderId="0" xfId="0" applyFont="1" applyAlignment="1">
      <alignment vertical="top"/>
    </xf>
    <xf numFmtId="0" fontId="31" fillId="0" borderId="0" xfId="0" applyFont="1" applyAlignment="1">
      <alignment vertical="top"/>
    </xf>
    <xf numFmtId="14" fontId="7" fillId="0" borderId="0" xfId="1" applyNumberFormat="1" applyFont="1" applyAlignment="1">
      <alignment horizontal="left" vertical="top"/>
    </xf>
    <xf numFmtId="0" fontId="18" fillId="6" borderId="7" xfId="4" applyFont="1" applyFill="1" applyBorder="1" applyAlignment="1">
      <alignment vertical="top" wrapText="1"/>
    </xf>
    <xf numFmtId="0" fontId="6" fillId="0" borderId="10" xfId="4" applyFont="1" applyBorder="1" applyAlignment="1">
      <alignment vertical="top" wrapText="1"/>
    </xf>
    <xf numFmtId="0" fontId="6" fillId="0" borderId="13" xfId="4" applyFont="1" applyBorder="1" applyAlignment="1">
      <alignment vertical="top" wrapText="1"/>
    </xf>
    <xf numFmtId="0" fontId="6" fillId="0" borderId="9" xfId="4" applyFont="1" applyBorder="1" applyAlignment="1">
      <alignment vertical="top" wrapText="1"/>
    </xf>
    <xf numFmtId="0" fontId="11" fillId="0" borderId="0" xfId="4" applyFont="1" applyAlignment="1">
      <alignment vertical="top"/>
    </xf>
    <xf numFmtId="0" fontId="2" fillId="0" borderId="0" xfId="4" applyFont="1" applyAlignment="1">
      <alignment vertical="top"/>
    </xf>
    <xf numFmtId="0" fontId="6" fillId="0" borderId="14" xfId="0" applyFont="1" applyBorder="1" applyAlignment="1">
      <alignment vertical="top" wrapText="1"/>
    </xf>
    <xf numFmtId="0" fontId="6" fillId="0" borderId="14" xfId="0" applyFont="1" applyBorder="1" applyAlignment="1" applyProtection="1">
      <alignment horizontal="left" vertical="top" wrapText="1"/>
      <protection locked="0"/>
    </xf>
    <xf numFmtId="0" fontId="15" fillId="0" borderId="0" xfId="6" applyFont="1" applyAlignment="1" applyProtection="1">
      <alignment horizontal="left" vertical="center" wrapText="1"/>
      <protection locked="0"/>
    </xf>
    <xf numFmtId="0" fontId="15" fillId="0" borderId="0" xfId="0" applyFont="1" applyAlignment="1" applyProtection="1">
      <alignment horizontal="left" vertical="top" wrapText="1"/>
      <protection locked="0"/>
    </xf>
    <xf numFmtId="49" fontId="11" fillId="0" borderId="0" xfId="0" applyNumberFormat="1" applyFont="1" applyAlignment="1" applyProtection="1">
      <alignment horizontal="left" vertical="top"/>
      <protection locked="0"/>
    </xf>
    <xf numFmtId="0" fontId="7" fillId="0" borderId="0" xfId="0" applyFont="1" applyAlignment="1">
      <alignment vertical="top" wrapText="1"/>
    </xf>
    <xf numFmtId="0" fontId="6" fillId="0" borderId="5" xfId="0" applyFont="1" applyBorder="1" applyAlignment="1" applyProtection="1">
      <alignment vertical="top" wrapText="1"/>
      <protection locked="0"/>
    </xf>
    <xf numFmtId="0" fontId="6" fillId="0" borderId="26" xfId="0" applyFont="1" applyBorder="1" applyAlignment="1">
      <alignment vertical="top" wrapText="1"/>
    </xf>
    <xf numFmtId="0" fontId="6" fillId="0" borderId="27" xfId="0" applyFont="1" applyBorder="1" applyAlignment="1">
      <alignment vertical="top" wrapText="1"/>
    </xf>
    <xf numFmtId="0" fontId="6" fillId="0" borderId="28" xfId="0" applyFont="1" applyBorder="1" applyAlignment="1">
      <alignment vertical="top" wrapText="1"/>
    </xf>
    <xf numFmtId="0" fontId="6" fillId="0" borderId="29" xfId="0" applyFont="1" applyBorder="1" applyAlignment="1">
      <alignment vertical="top" wrapText="1"/>
    </xf>
    <xf numFmtId="0" fontId="6" fillId="0" borderId="30" xfId="0" applyFont="1" applyBorder="1" applyAlignment="1">
      <alignment vertical="top" wrapText="1"/>
    </xf>
    <xf numFmtId="0" fontId="6" fillId="0" borderId="32" xfId="0" applyFont="1" applyBorder="1" applyAlignment="1" applyProtection="1">
      <alignment horizontal="left" vertical="top" wrapText="1"/>
      <protection locked="0"/>
    </xf>
    <xf numFmtId="0" fontId="6" fillId="0" borderId="31" xfId="0" applyFont="1" applyBorder="1" applyAlignment="1">
      <alignment horizontal="left" vertical="top"/>
    </xf>
    <xf numFmtId="0" fontId="6" fillId="0" borderId="33" xfId="0" applyFont="1" applyBorder="1" applyAlignment="1">
      <alignment vertical="top" wrapText="1"/>
    </xf>
    <xf numFmtId="0" fontId="6" fillId="0" borderId="13" xfId="0" applyFont="1" applyBorder="1" applyAlignment="1">
      <alignment horizontal="left" vertical="top" wrapText="1"/>
    </xf>
    <xf numFmtId="0" fontId="18" fillId="2" borderId="12" xfId="2" applyFont="1" applyFill="1" applyBorder="1" applyAlignment="1">
      <alignment horizontal="left" vertical="top"/>
    </xf>
    <xf numFmtId="0" fontId="6" fillId="0" borderId="34" xfId="0" applyFont="1" applyBorder="1" applyAlignment="1">
      <alignment vertical="top" wrapText="1"/>
    </xf>
    <xf numFmtId="0" fontId="6" fillId="0" borderId="35" xfId="0" applyFont="1" applyBorder="1" applyAlignment="1">
      <alignment vertical="top" wrapText="1"/>
    </xf>
    <xf numFmtId="0" fontId="6" fillId="0" borderId="7" xfId="0" applyFont="1" applyBorder="1" applyAlignment="1">
      <alignment horizontal="center" vertical="center"/>
    </xf>
    <xf numFmtId="0" fontId="1" fillId="0" borderId="7" xfId="4" applyFont="1" applyBorder="1" applyAlignment="1">
      <alignment vertical="top" wrapText="1"/>
    </xf>
    <xf numFmtId="0" fontId="1" fillId="0" borderId="10" xfId="4" applyFont="1" applyBorder="1" applyAlignment="1">
      <alignment vertical="top" wrapText="1"/>
    </xf>
    <xf numFmtId="0" fontId="1" fillId="0" borderId="11" xfId="4" applyFont="1" applyBorder="1" applyAlignment="1">
      <alignment vertical="top" wrapText="1"/>
    </xf>
    <xf numFmtId="0" fontId="6" fillId="0" borderId="35" xfId="0" applyFont="1" applyBorder="1" applyAlignment="1">
      <alignment horizontal="left" vertical="top" wrapText="1"/>
    </xf>
    <xf numFmtId="0" fontId="6" fillId="0" borderId="12" xfId="0" applyFont="1" applyBorder="1" applyAlignment="1">
      <alignment horizontal="center" vertical="center"/>
    </xf>
    <xf numFmtId="0" fontId="6" fillId="5" borderId="7" xfId="3" applyFont="1" applyBorder="1" applyAlignment="1" applyProtection="1">
      <alignment vertical="top" wrapText="1"/>
      <protection locked="0"/>
    </xf>
    <xf numFmtId="0" fontId="6" fillId="5" borderId="24" xfId="3" applyFont="1" applyBorder="1" applyAlignment="1" applyProtection="1">
      <alignment vertical="top" wrapText="1"/>
      <protection locked="0"/>
    </xf>
    <xf numFmtId="0" fontId="6" fillId="5" borderId="12" xfId="3" applyFont="1" applyBorder="1" applyAlignment="1" applyProtection="1">
      <alignment vertical="top" wrapText="1"/>
      <protection locked="0"/>
    </xf>
    <xf numFmtId="0" fontId="6" fillId="5" borderId="23" xfId="3" applyFont="1" applyBorder="1" applyAlignment="1" applyProtection="1">
      <alignment vertical="top" wrapText="1"/>
      <protection locked="0"/>
    </xf>
    <xf numFmtId="0" fontId="6" fillId="5" borderId="8" xfId="3" applyFont="1" applyBorder="1" applyAlignment="1" applyProtection="1">
      <alignment vertical="top" wrapText="1"/>
      <protection locked="0"/>
    </xf>
    <xf numFmtId="0" fontId="17" fillId="0" borderId="0" xfId="1" applyFont="1" applyAlignment="1">
      <alignment vertical="top" wrapText="1"/>
    </xf>
    <xf numFmtId="0" fontId="1" fillId="0" borderId="0" xfId="0" applyFont="1" applyAlignment="1">
      <alignment vertical="top"/>
    </xf>
    <xf numFmtId="0" fontId="1" fillId="0" borderId="0" xfId="0" applyFont="1" applyAlignment="1">
      <alignment horizontal="center" vertical="top"/>
    </xf>
    <xf numFmtId="0" fontId="1" fillId="0" borderId="0" xfId="4" applyFont="1" applyAlignment="1">
      <alignment vertical="top"/>
    </xf>
    <xf numFmtId="0" fontId="1" fillId="0" borderId="9" xfId="4" applyFont="1" applyBorder="1" applyAlignment="1">
      <alignment vertical="top" wrapText="1"/>
    </xf>
    <xf numFmtId="0" fontId="1" fillId="0" borderId="12" xfId="4" applyFont="1" applyBorder="1" applyAlignment="1">
      <alignment vertical="top" wrapText="1"/>
    </xf>
    <xf numFmtId="0" fontId="1" fillId="0" borderId="0" xfId="7" applyFont="1" applyAlignment="1">
      <alignment vertical="top"/>
    </xf>
    <xf numFmtId="0" fontId="1" fillId="0" borderId="0" xfId="7" applyFont="1"/>
    <xf numFmtId="0" fontId="18" fillId="2" borderId="20" xfId="2" applyFont="1" applyFill="1" applyBorder="1" applyAlignment="1">
      <alignment horizontal="left" vertical="top"/>
    </xf>
    <xf numFmtId="0" fontId="18" fillId="2" borderId="21" xfId="2" applyFont="1" applyFill="1" applyBorder="1" applyAlignment="1">
      <alignment horizontal="left" vertical="top"/>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4" xfId="0" applyFont="1" applyBorder="1" applyAlignment="1" applyProtection="1">
      <alignment vertical="top" wrapText="1"/>
      <protection locked="0"/>
    </xf>
    <xf numFmtId="0" fontId="6" fillId="0" borderId="6" xfId="0" applyFont="1" applyBorder="1" applyAlignment="1" applyProtection="1">
      <alignment vertical="top" wrapText="1"/>
      <protection locked="0"/>
    </xf>
    <xf numFmtId="14" fontId="6" fillId="0" borderId="4" xfId="0" applyNumberFormat="1"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18" fillId="2" borderId="26" xfId="2" applyFont="1" applyFill="1" applyBorder="1" applyAlignment="1">
      <alignment horizontal="center" vertical="top"/>
    </xf>
    <xf numFmtId="0" fontId="18" fillId="2" borderId="36" xfId="2" applyFont="1" applyFill="1" applyBorder="1" applyAlignment="1">
      <alignment horizontal="center" vertical="top"/>
    </xf>
    <xf numFmtId="0" fontId="15" fillId="2" borderId="15" xfId="1" applyFont="1" applyFill="1" applyBorder="1" applyAlignment="1">
      <alignment horizontal="center" vertical="center" wrapText="1"/>
    </xf>
    <xf numFmtId="0" fontId="15" fillId="2" borderId="16" xfId="1" applyFont="1" applyFill="1" applyBorder="1" applyAlignment="1">
      <alignment horizontal="center" vertical="center" wrapText="1"/>
    </xf>
    <xf numFmtId="0" fontId="15" fillId="2" borderId="25" xfId="1" applyFont="1" applyFill="1" applyBorder="1" applyAlignment="1">
      <alignment horizontal="center" vertical="center" wrapText="1"/>
    </xf>
    <xf numFmtId="0" fontId="15" fillId="2" borderId="17" xfId="1" applyFont="1" applyFill="1" applyBorder="1" applyAlignment="1">
      <alignment horizontal="center" vertical="center" wrapText="1"/>
    </xf>
    <xf numFmtId="0" fontId="8" fillId="0" borderId="18" xfId="1" applyBorder="1" applyAlignment="1" applyProtection="1">
      <alignment vertical="top" wrapText="1"/>
      <protection locked="0"/>
    </xf>
    <xf numFmtId="0" fontId="8" fillId="0" borderId="3" xfId="1" applyBorder="1" applyAlignment="1" applyProtection="1">
      <alignment vertical="top"/>
      <protection locked="0"/>
    </xf>
    <xf numFmtId="0" fontId="8" fillId="0" borderId="19" xfId="1" applyBorder="1" applyAlignment="1" applyProtection="1">
      <alignment vertical="top"/>
      <protection locked="0"/>
    </xf>
    <xf numFmtId="0" fontId="15" fillId="2" borderId="15" xfId="0" applyFont="1" applyFill="1" applyBorder="1" applyAlignment="1">
      <alignment horizontal="left" vertical="top"/>
    </xf>
    <xf numFmtId="0" fontId="15" fillId="2" borderId="16" xfId="0" applyFont="1" applyFill="1" applyBorder="1" applyAlignment="1">
      <alignment horizontal="left" vertical="top"/>
    </xf>
    <xf numFmtId="0" fontId="15" fillId="2" borderId="25" xfId="0" applyFont="1" applyFill="1" applyBorder="1" applyAlignment="1">
      <alignment horizontal="left" vertical="top"/>
    </xf>
    <xf numFmtId="0" fontId="15" fillId="2" borderId="17" xfId="0" applyFont="1" applyFill="1" applyBorder="1" applyAlignment="1">
      <alignment horizontal="left" vertical="top"/>
    </xf>
    <xf numFmtId="0" fontId="7" fillId="0" borderId="4" xfId="0" applyFont="1" applyBorder="1" applyAlignment="1">
      <alignment horizontal="left" vertical="top"/>
    </xf>
    <xf numFmtId="0" fontId="6" fillId="0" borderId="5" xfId="0" applyFont="1" applyBorder="1" applyAlignment="1">
      <alignment horizontal="left" vertical="top"/>
    </xf>
    <xf numFmtId="0" fontId="12" fillId="0" borderId="0" xfId="0" applyFont="1" applyAlignment="1">
      <alignment vertical="top" wrapText="1"/>
    </xf>
    <xf numFmtId="0" fontId="18" fillId="2" borderId="15" xfId="2" applyFont="1" applyFill="1" applyBorder="1" applyAlignment="1">
      <alignment horizontal="left" vertical="top"/>
    </xf>
    <xf numFmtId="0" fontId="18" fillId="2" borderId="16" xfId="2" applyFont="1" applyFill="1" applyBorder="1" applyAlignment="1">
      <alignment horizontal="left" vertical="top"/>
    </xf>
    <xf numFmtId="0" fontId="18" fillId="2" borderId="25" xfId="2" applyFont="1" applyFill="1" applyBorder="1" applyAlignment="1">
      <alignment horizontal="left" vertical="top"/>
    </xf>
    <xf numFmtId="0" fontId="18" fillId="2" borderId="17" xfId="2" applyFont="1" applyFill="1" applyBorder="1" applyAlignment="1">
      <alignment horizontal="left" vertical="top"/>
    </xf>
    <xf numFmtId="0" fontId="6" fillId="0" borderId="11" xfId="0" applyFont="1" applyBorder="1" applyAlignment="1">
      <alignment horizontal="left" vertical="top" wrapText="1"/>
    </xf>
    <xf numFmtId="0" fontId="6" fillId="0" borderId="7"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xf>
    <xf numFmtId="0" fontId="0" fillId="0" borderId="5" xfId="0" applyBorder="1" applyAlignment="1" applyProtection="1">
      <alignment horizontal="left" vertical="top" wrapText="1"/>
      <protection locked="0"/>
    </xf>
    <xf numFmtId="0" fontId="7" fillId="0" borderId="4" xfId="0" applyFont="1" applyBorder="1" applyAlignment="1">
      <alignment horizontal="left" vertical="top" wrapText="1"/>
    </xf>
    <xf numFmtId="0" fontId="7" fillId="0" borderId="6" xfId="0" applyFont="1" applyBorder="1" applyAlignment="1">
      <alignment horizontal="left" vertical="top" wrapText="1"/>
    </xf>
    <xf numFmtId="0" fontId="18" fillId="2" borderId="1" xfId="0" applyFont="1" applyFill="1" applyBorder="1" applyAlignment="1">
      <alignment vertical="top"/>
    </xf>
    <xf numFmtId="0" fontId="8" fillId="0" borderId="1" xfId="0" applyFont="1" applyBorder="1" applyAlignment="1" applyProtection="1">
      <alignment horizontal="left" vertical="top" wrapText="1"/>
      <protection locked="0"/>
    </xf>
    <xf numFmtId="0" fontId="15" fillId="6" borderId="7" xfId="4" applyFont="1" applyFill="1" applyBorder="1" applyAlignment="1">
      <alignment vertical="top" wrapText="1"/>
    </xf>
    <xf numFmtId="0" fontId="15" fillId="6" borderId="11" xfId="4" applyFont="1" applyFill="1" applyBorder="1" applyAlignment="1">
      <alignment vertical="top" wrapText="1"/>
    </xf>
    <xf numFmtId="0" fontId="18" fillId="6" borderId="7" xfId="4" applyFont="1" applyFill="1" applyBorder="1" applyAlignment="1">
      <alignment vertical="top" wrapText="1"/>
    </xf>
    <xf numFmtId="0" fontId="18" fillId="6" borderId="8" xfId="4" applyFont="1" applyFill="1" applyBorder="1" applyAlignment="1">
      <alignment vertical="top" wrapText="1"/>
    </xf>
    <xf numFmtId="0" fontId="6" fillId="0" borderId="11" xfId="4" applyFont="1" applyBorder="1" applyAlignment="1">
      <alignment vertical="top" wrapText="1"/>
    </xf>
    <xf numFmtId="0" fontId="6" fillId="0" borderId="8" xfId="4" applyFont="1" applyBorder="1" applyAlignment="1">
      <alignment vertical="top" wrapText="1"/>
    </xf>
    <xf numFmtId="0" fontId="6" fillId="0" borderId="7" xfId="4" applyFont="1" applyBorder="1" applyAlignment="1">
      <alignment vertical="top" wrapText="1"/>
    </xf>
    <xf numFmtId="0" fontId="1" fillId="0" borderId="7" xfId="4" applyFont="1" applyBorder="1" applyAlignment="1">
      <alignment vertical="top" wrapText="1"/>
    </xf>
    <xf numFmtId="0" fontId="1" fillId="0" borderId="8" xfId="4" applyFont="1" applyBorder="1" applyAlignment="1">
      <alignment vertical="top" wrapText="1"/>
    </xf>
  </cellXfs>
  <cellStyles count="8">
    <cellStyle name="Normal 2" xfId="2" xr:uid="{00000000-0005-0000-0000-000000000000}"/>
    <cellStyle name="Normal 3" xfId="5" xr:uid="{00000000-0005-0000-0000-000001000000}"/>
    <cellStyle name="Schlecht" xfId="3" builtinId="27"/>
    <cellStyle name="Standard" xfId="0" builtinId="0"/>
    <cellStyle name="Standard 2" xfId="1" xr:uid="{00000000-0005-0000-0000-000004000000}"/>
    <cellStyle name="Standard 3" xfId="4" xr:uid="{00000000-0005-0000-0000-000005000000}"/>
    <cellStyle name="Standard 4" xfId="7" xr:uid="{00000000-0005-0000-0000-000006000000}"/>
    <cellStyle name="Standard 5" xfId="6" xr:uid="{00000000-0005-0000-0000-000007000000}"/>
  </cellStyles>
  <dxfs count="69">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006100"/>
      </font>
      <fill>
        <patternFill>
          <bgColor rgb="FFC6EFCE"/>
        </patternFill>
      </fill>
    </dxf>
    <dxf>
      <font>
        <color rgb="FF9C0000"/>
      </font>
      <fill>
        <patternFill>
          <bgColor rgb="FFFFC7CE"/>
        </patternFill>
      </fill>
    </dxf>
    <dxf>
      <font>
        <color rgb="FF9C0006"/>
      </font>
      <fill>
        <patternFill>
          <bgColor rgb="FFFFC7CE"/>
        </patternFill>
      </fill>
    </dxf>
    <dxf>
      <font>
        <b val="0"/>
        <i/>
        <strike val="0"/>
        <color auto="1"/>
      </font>
      <fill>
        <patternFill>
          <bgColor rgb="FFFFF2CC"/>
        </patternFill>
      </fill>
    </dxf>
    <dxf>
      <font>
        <b val="0"/>
        <i/>
        <color auto="1"/>
      </font>
      <fill>
        <patternFill>
          <bgColor rgb="FFFFF2CC"/>
        </patternFill>
      </fill>
    </dxf>
    <dxf>
      <font>
        <b val="0"/>
        <i/>
        <color auto="1"/>
      </font>
      <fill>
        <patternFill>
          <bgColor rgb="FFFFF2C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0"/>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F2C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b val="0"/>
        <i/>
        <color auto="1"/>
      </font>
      <fill>
        <patternFill>
          <bgColor rgb="FFFFF2CC"/>
        </patternFill>
      </fill>
    </dxf>
    <dxf>
      <font>
        <b val="0"/>
        <i/>
        <color auto="1"/>
      </font>
      <fill>
        <patternFill>
          <fgColor rgb="FF0070C0"/>
          <bgColor rgb="FFFFF2CC"/>
        </patternFill>
      </fill>
    </dxf>
    <dxf>
      <font>
        <b val="0"/>
        <i/>
        <color auto="1"/>
      </font>
      <fill>
        <patternFill>
          <fgColor rgb="FF0070C0"/>
          <bgColor rgb="FFFFF2CC"/>
        </patternFill>
      </fill>
    </dxf>
    <dxf>
      <font>
        <b val="0"/>
        <i/>
        <color auto="1"/>
      </font>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b val="0"/>
        <i/>
        <color auto="1"/>
      </font>
      <fill>
        <patternFill>
          <bgColor rgb="FFFFF2CC"/>
        </patternFill>
      </fill>
    </dxf>
    <dxf>
      <font>
        <b val="0"/>
        <i/>
        <color auto="1"/>
      </font>
      <fill>
        <patternFill>
          <bgColor rgb="FFFFF2CC"/>
        </patternFill>
      </fill>
    </dxf>
    <dxf>
      <font>
        <color rgb="FF006100"/>
      </font>
      <fill>
        <patternFill>
          <bgColor rgb="FFC6EFCE"/>
        </patternFill>
      </fill>
    </dxf>
    <dxf>
      <font>
        <color rgb="FF006100"/>
      </font>
      <fill>
        <patternFill>
          <bgColor rgb="FFC6EFCE"/>
        </patternFill>
      </fill>
    </dxf>
    <dxf>
      <font>
        <color rgb="FF9C0000"/>
      </font>
      <fill>
        <patternFill>
          <bgColor rgb="FFFFC7CE"/>
        </patternFill>
      </fill>
    </dxf>
    <dxf>
      <font>
        <color rgb="FF9C0006"/>
      </font>
      <fill>
        <patternFill>
          <bgColor rgb="FFFFC7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b val="0"/>
        <i/>
        <strike val="0"/>
        <color auto="1"/>
      </font>
      <fill>
        <patternFill>
          <bgColor rgb="FFFFF2CC"/>
        </patternFill>
      </fill>
    </dxf>
    <dxf>
      <font>
        <b val="0"/>
        <i/>
        <color auto="1"/>
      </font>
      <fill>
        <patternFill>
          <bgColor rgb="FFFFF2CC"/>
        </patternFill>
      </fill>
    </dxf>
  </dxfs>
  <tableStyles count="0" defaultTableStyle="TableStyleMedium9" defaultPivotStyle="PivotStyleLight16"/>
  <colors>
    <mruColors>
      <color rgb="FFC6EFCE"/>
      <color rgb="FFFFF2CC"/>
      <color rgb="FF006100"/>
      <color rgb="FFFFC7CE"/>
      <color rgb="FF9C0000"/>
      <color rgb="FF9C0006"/>
      <color rgb="FF9C6106"/>
      <color rgb="FF9C0003"/>
      <color rgb="FFFF99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30480</xdr:colOff>
      <xdr:row>9</xdr:row>
      <xdr:rowOff>447674</xdr:rowOff>
    </xdr:from>
    <xdr:to>
      <xdr:col>0</xdr:col>
      <xdr:colOff>190500</xdr:colOff>
      <xdr:row>9</xdr:row>
      <xdr:rowOff>571499</xdr:rowOff>
    </xdr:to>
    <xdr:sp macro="" textlink="">
      <xdr:nvSpPr>
        <xdr:cNvPr id="2" name="Pfeil: nach rechts 1">
          <a:extLst>
            <a:ext uri="{FF2B5EF4-FFF2-40B4-BE49-F238E27FC236}">
              <a16:creationId xmlns:a16="http://schemas.microsoft.com/office/drawing/2014/main" id="{EB1E73ED-F925-10F2-F70F-1416E2E4D1C3}"/>
            </a:ext>
          </a:extLst>
        </xdr:cNvPr>
        <xdr:cNvSpPr/>
      </xdr:nvSpPr>
      <xdr:spPr>
        <a:xfrm>
          <a:off x="30480" y="5572124"/>
          <a:ext cx="160020" cy="123825"/>
        </a:xfrm>
        <a:prstGeom prst="right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1028701</xdr:colOff>
      <xdr:row>4</xdr:row>
      <xdr:rowOff>420348</xdr:rowOff>
    </xdr:from>
    <xdr:to>
      <xdr:col>2</xdr:col>
      <xdr:colOff>3326765</xdr:colOff>
      <xdr:row>4</xdr:row>
      <xdr:rowOff>4382460</xdr:rowOff>
    </xdr:to>
    <xdr:pic>
      <xdr:nvPicPr>
        <xdr:cNvPr id="7" name="Picture 6">
          <a:extLst>
            <a:ext uri="{FF2B5EF4-FFF2-40B4-BE49-F238E27FC236}">
              <a16:creationId xmlns:a16="http://schemas.microsoft.com/office/drawing/2014/main" id="{C11C8411-1BEF-4061-AEA5-AAF6F5E7B5ED}"/>
            </a:ext>
          </a:extLst>
        </xdr:cNvPr>
        <xdr:cNvPicPr>
          <a:picLocks noChangeAspect="1"/>
        </xdr:cNvPicPr>
      </xdr:nvPicPr>
      <xdr:blipFill>
        <a:blip xmlns:r="http://schemas.openxmlformats.org/officeDocument/2006/relationships" r:embed="rId1"/>
        <a:stretch>
          <a:fillRect/>
        </a:stretch>
      </xdr:blipFill>
      <xdr:spPr>
        <a:xfrm>
          <a:off x="1028701" y="6706848"/>
          <a:ext cx="6162674" cy="396211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24"/>
  <sheetViews>
    <sheetView showGridLines="0" tabSelected="1" zoomScaleNormal="100" zoomScaleSheetLayoutView="85" workbookViewId="0">
      <selection activeCell="A10" sqref="A10"/>
    </sheetView>
  </sheetViews>
  <sheetFormatPr baseColWidth="10" defaultColWidth="11.42578125" defaultRowHeight="12.75" x14ac:dyDescent="0.2"/>
  <cols>
    <col min="1" max="1" width="136.42578125" style="6" customWidth="1"/>
    <col min="2" max="2" width="98.42578125" style="6" customWidth="1"/>
    <col min="3" max="16384" width="11.42578125" style="6"/>
  </cols>
  <sheetData>
    <row r="1" spans="1:7" ht="15" x14ac:dyDescent="0.2">
      <c r="A1" s="56" t="s">
        <v>152</v>
      </c>
    </row>
    <row r="3" spans="1:7" ht="19.5" customHeight="1" x14ac:dyDescent="0.2">
      <c r="A3" s="4" t="s">
        <v>153</v>
      </c>
      <c r="B3" s="2"/>
      <c r="C3" s="2"/>
      <c r="D3" s="5"/>
      <c r="E3" s="5"/>
      <c r="F3" s="5"/>
      <c r="G3" s="5"/>
    </row>
    <row r="4" spans="1:7" ht="121.5" customHeight="1" x14ac:dyDescent="0.2">
      <c r="A4" s="2" t="s">
        <v>154</v>
      </c>
      <c r="B4" s="2"/>
      <c r="C4" s="2"/>
      <c r="D4" s="5"/>
      <c r="E4" s="5"/>
      <c r="F4" s="5"/>
      <c r="G4" s="5"/>
    </row>
    <row r="5" spans="1:7" ht="74.099999999999994" customHeight="1" x14ac:dyDescent="0.2">
      <c r="A5" s="2" t="s">
        <v>155</v>
      </c>
      <c r="B5" s="2"/>
      <c r="C5" s="2"/>
      <c r="D5" s="5"/>
      <c r="E5" s="5"/>
      <c r="F5" s="5"/>
      <c r="G5" s="5"/>
    </row>
    <row r="6" spans="1:7" ht="24.95" customHeight="1" x14ac:dyDescent="0.2">
      <c r="A6" s="113" t="s">
        <v>156</v>
      </c>
      <c r="B6" s="2"/>
      <c r="C6" s="2"/>
      <c r="D6" s="5"/>
      <c r="E6" s="5"/>
      <c r="F6" s="5"/>
      <c r="G6" s="5"/>
    </row>
    <row r="7" spans="1:7" ht="51.6" customHeight="1" x14ac:dyDescent="0.2">
      <c r="A7" s="2" t="s">
        <v>157</v>
      </c>
      <c r="B7" s="2"/>
      <c r="C7" s="2"/>
      <c r="D7" s="5"/>
      <c r="E7" s="5"/>
      <c r="F7" s="5"/>
      <c r="G7" s="5"/>
    </row>
    <row r="8" spans="1:7" ht="41.45" customHeight="1" x14ac:dyDescent="0.2">
      <c r="A8" s="2" t="s">
        <v>158</v>
      </c>
      <c r="B8" s="2"/>
      <c r="C8" s="2"/>
      <c r="D8" s="5"/>
      <c r="E8" s="5"/>
      <c r="F8" s="5"/>
      <c r="G8" s="5"/>
    </row>
    <row r="9" spans="1:7" ht="44.45" customHeight="1" x14ac:dyDescent="0.2">
      <c r="A9" s="2" t="s">
        <v>159</v>
      </c>
      <c r="B9" s="2"/>
      <c r="C9" s="2"/>
      <c r="D9" s="5"/>
      <c r="E9" s="5"/>
      <c r="F9" s="5"/>
      <c r="G9" s="5"/>
    </row>
    <row r="10" spans="1:7" ht="126.75" customHeight="1" x14ac:dyDescent="0.2">
      <c r="A10" s="2" t="s">
        <v>160</v>
      </c>
      <c r="B10" s="2"/>
      <c r="C10" s="2"/>
      <c r="D10" s="5"/>
      <c r="E10" s="5"/>
      <c r="F10" s="5"/>
      <c r="G10" s="5"/>
    </row>
    <row r="11" spans="1:7" ht="39" customHeight="1" x14ac:dyDescent="0.2">
      <c r="A11" s="3" t="s">
        <v>161</v>
      </c>
      <c r="B11" s="2"/>
      <c r="C11" s="2"/>
      <c r="D11" s="5"/>
      <c r="E11" s="5"/>
      <c r="F11" s="5"/>
      <c r="G11" s="5"/>
    </row>
    <row r="12" spans="1:7" ht="14.25" x14ac:dyDescent="0.2">
      <c r="A12" s="7" t="str">
        <f>'Schuban Light'!A47</f>
        <v>Die Gültigkeit dieses Dokuments beträgt maximal 3 Jahre</v>
      </c>
      <c r="B12" s="2"/>
      <c r="C12" s="2"/>
      <c r="D12" s="5"/>
      <c r="E12" s="5"/>
      <c r="F12" s="5"/>
      <c r="G12" s="5"/>
    </row>
    <row r="13" spans="1:7" ht="14.25" x14ac:dyDescent="0.2">
      <c r="A13" s="2"/>
      <c r="B13" s="2"/>
      <c r="C13" s="2"/>
      <c r="D13" s="5"/>
      <c r="E13" s="5"/>
      <c r="F13" s="5"/>
      <c r="G13" s="5"/>
    </row>
    <row r="14" spans="1:7" ht="18.75" x14ac:dyDescent="0.2">
      <c r="A14" s="48" t="s">
        <v>162</v>
      </c>
      <c r="B14" s="2"/>
      <c r="C14" s="2"/>
      <c r="D14" s="5"/>
      <c r="E14" s="5"/>
      <c r="F14" s="5"/>
      <c r="G14" s="5"/>
    </row>
    <row r="15" spans="1:7" ht="15" x14ac:dyDescent="0.2">
      <c r="A15" s="49" t="s">
        <v>163</v>
      </c>
      <c r="B15" s="5"/>
      <c r="C15" s="5"/>
      <c r="D15" s="5"/>
      <c r="E15" s="5"/>
      <c r="F15" s="5"/>
      <c r="G15" s="5"/>
    </row>
    <row r="16" spans="1:7" ht="15" x14ac:dyDescent="0.2">
      <c r="A16" s="76">
        <v>46080</v>
      </c>
      <c r="B16" s="5"/>
      <c r="C16" s="5"/>
      <c r="D16" s="5"/>
      <c r="E16" s="5"/>
      <c r="F16" s="5"/>
      <c r="G16" s="5"/>
    </row>
    <row r="17" spans="1:7" ht="14.25" x14ac:dyDescent="0.2">
      <c r="A17" s="5"/>
      <c r="B17" s="5"/>
      <c r="C17" s="5"/>
      <c r="D17" s="5"/>
      <c r="E17" s="5"/>
      <c r="F17" s="5"/>
      <c r="G17" s="5"/>
    </row>
    <row r="18" spans="1:7" ht="14.25" x14ac:dyDescent="0.2">
      <c r="A18" s="5"/>
      <c r="B18" s="5"/>
      <c r="C18" s="5"/>
      <c r="D18" s="5"/>
      <c r="E18" s="5"/>
      <c r="F18" s="5"/>
      <c r="G18" s="5"/>
    </row>
    <row r="19" spans="1:7" ht="14.25" x14ac:dyDescent="0.2">
      <c r="A19" s="5"/>
      <c r="B19" s="5"/>
      <c r="C19" s="5"/>
      <c r="D19" s="5"/>
      <c r="E19" s="5"/>
      <c r="F19" s="5"/>
      <c r="G19" s="5"/>
    </row>
    <row r="20" spans="1:7" ht="14.25" x14ac:dyDescent="0.2">
      <c r="A20" s="5"/>
      <c r="B20" s="5"/>
      <c r="C20" s="5"/>
      <c r="D20" s="5"/>
      <c r="E20" s="5"/>
      <c r="F20" s="5"/>
      <c r="G20" s="5"/>
    </row>
    <row r="21" spans="1:7" ht="14.25" x14ac:dyDescent="0.2">
      <c r="A21" s="5"/>
      <c r="B21" s="5"/>
      <c r="C21" s="5"/>
      <c r="D21" s="5"/>
      <c r="E21" s="5"/>
      <c r="F21" s="5"/>
      <c r="G21" s="5"/>
    </row>
    <row r="22" spans="1:7" ht="14.25" x14ac:dyDescent="0.2">
      <c r="A22" s="5"/>
      <c r="B22" s="5"/>
      <c r="C22" s="5"/>
      <c r="D22" s="5"/>
      <c r="E22" s="5"/>
      <c r="F22" s="5"/>
      <c r="G22" s="5"/>
    </row>
    <row r="23" spans="1:7" ht="14.25" x14ac:dyDescent="0.2">
      <c r="A23" s="5"/>
      <c r="B23" s="5"/>
      <c r="C23" s="5"/>
      <c r="D23" s="5"/>
      <c r="E23" s="5"/>
      <c r="F23" s="5"/>
      <c r="G23" s="5"/>
    </row>
    <row r="24" spans="1:7" ht="14.25" x14ac:dyDescent="0.2">
      <c r="A24" s="5"/>
      <c r="B24" s="5"/>
      <c r="C24" s="5"/>
      <c r="D24" s="5"/>
      <c r="E24" s="5"/>
      <c r="F24" s="5"/>
      <c r="G24" s="5"/>
    </row>
  </sheetData>
  <sheetProtection sheet="1" formatColumns="0" formatRows="0"/>
  <pageMargins left="0.78740157480314965" right="0.39370078740157483" top="1.5748031496062993" bottom="0.39370078740157483" header="0.31496062992125984" footer="0.31496062992125984"/>
  <pageSetup paperSize="9" scale="87" orientation="landscape" r:id="rId1"/>
  <headerFooter scaleWithDoc="0">
    <oddHeader>&amp;R&amp;"Arial Black,Standard"&amp;16 &amp;9
&amp;"Arial,Standard"&amp;8&amp;G  &amp;"Arial Black,Standard"&amp;9Schutzbedarfsanalyse&amp;"Arial,Standard"&amp;10
&amp;8&amp;A
&amp;P/&amp;N</oddHeader>
    <oddFooter>&amp;RCCPM Competence Center Projektmanagement</oddFooter>
    <firstHeader>&amp;L&amp;G
&amp;"Arial Black,Standard"&amp;14Schutzbedarfsanalyse</firstHeader>
    <firstFooter>&amp;R&amp;G</first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M62"/>
  <sheetViews>
    <sheetView zoomScaleNormal="100" zoomScaleSheetLayoutView="100" workbookViewId="0">
      <pane ySplit="2" topLeftCell="A3" activePane="bottomLeft" state="frozen"/>
      <selection activeCell="D29" sqref="D29"/>
      <selection pane="bottomLeft" activeCell="B4" sqref="B4"/>
    </sheetView>
  </sheetViews>
  <sheetFormatPr baseColWidth="10" defaultColWidth="11.42578125" defaultRowHeight="15" x14ac:dyDescent="0.2"/>
  <cols>
    <col min="1" max="1" width="43.5703125" style="14" customWidth="1"/>
    <col min="2" max="2" width="62.5703125" style="9" customWidth="1"/>
    <col min="3" max="3" width="16" style="9" customWidth="1"/>
    <col min="4" max="4" width="58" style="9" customWidth="1"/>
    <col min="5" max="5" width="28.5703125" style="68" customWidth="1"/>
    <col min="6" max="6" width="24.5703125" style="9" customWidth="1"/>
    <col min="7" max="7" width="24.42578125" style="10" bestFit="1" customWidth="1"/>
    <col min="8" max="8" width="2.5703125" style="9" customWidth="1"/>
    <col min="9" max="16384" width="11.42578125" style="9"/>
  </cols>
  <sheetData>
    <row r="1" spans="1:13" ht="24.95" customHeight="1" x14ac:dyDescent="0.2">
      <c r="A1" s="74" t="str">
        <f>IF(B5="Name erfassen","Name wird automatisch übernommen",B5)</f>
        <v>Name wird automatisch übernommen</v>
      </c>
      <c r="B1" s="31"/>
      <c r="C1" s="31"/>
      <c r="D1" s="31"/>
      <c r="E1" s="67"/>
      <c r="F1" s="31"/>
      <c r="G1" s="31"/>
      <c r="H1" s="31"/>
      <c r="I1" s="31"/>
      <c r="J1" s="31"/>
      <c r="K1" s="31"/>
      <c r="L1" s="31"/>
      <c r="M1" s="31"/>
    </row>
    <row r="2" spans="1:13" ht="12" customHeight="1" thickBot="1" x14ac:dyDescent="0.25">
      <c r="A2" s="31"/>
      <c r="B2" s="31"/>
      <c r="D2" s="31"/>
      <c r="E2" s="31"/>
      <c r="F2" s="31"/>
      <c r="G2" s="31"/>
      <c r="H2" s="31"/>
      <c r="I2" s="31"/>
      <c r="J2" s="31"/>
      <c r="K2" s="31"/>
      <c r="L2" s="31"/>
      <c r="M2" s="31"/>
    </row>
    <row r="3" spans="1:13" s="14" customFormat="1" ht="20.45" customHeight="1" thickBot="1" x14ac:dyDescent="0.25">
      <c r="A3" s="129" t="s">
        <v>0</v>
      </c>
      <c r="B3" s="130"/>
      <c r="C3" s="86"/>
      <c r="D3" s="86"/>
      <c r="E3" s="68"/>
      <c r="G3" s="10"/>
    </row>
    <row r="4" spans="1:13" s="10" customFormat="1" ht="17.100000000000001" customHeight="1" x14ac:dyDescent="0.2">
      <c r="A4" s="50" t="s">
        <v>1</v>
      </c>
      <c r="B4" s="51" t="s">
        <v>2</v>
      </c>
      <c r="C4" s="86"/>
      <c r="D4" s="85"/>
      <c r="E4" s="68"/>
    </row>
    <row r="5" spans="1:13" s="10" customFormat="1" ht="17.100000000000001" customHeight="1" x14ac:dyDescent="0.2">
      <c r="A5" s="34" t="str">
        <f>IF(B4="Auswahl","Projektname / Schutzobjektname",IF(B4="Projekt","Projektname","Schutzobjektname"))</f>
        <v>Projektname / Schutzobjektname</v>
      </c>
      <c r="B5" s="37" t="s">
        <v>3</v>
      </c>
      <c r="C5" s="86"/>
      <c r="D5" s="86"/>
      <c r="E5" s="68"/>
    </row>
    <row r="6" spans="1:13" s="10" customFormat="1" ht="17.100000000000001" customHeight="1" x14ac:dyDescent="0.2">
      <c r="A6" s="33" t="s">
        <v>4</v>
      </c>
      <c r="B6" s="17" t="s">
        <v>5</v>
      </c>
      <c r="C6" s="19"/>
      <c r="D6" s="19"/>
      <c r="E6" s="68"/>
    </row>
    <row r="7" spans="1:13" s="10" customFormat="1" ht="17.100000000000001" customHeight="1" x14ac:dyDescent="0.2">
      <c r="A7" s="33" t="s">
        <v>6</v>
      </c>
      <c r="B7" s="17" t="s">
        <v>5</v>
      </c>
      <c r="C7" s="19"/>
      <c r="D7" s="19"/>
      <c r="E7" s="68"/>
      <c r="G7" s="32"/>
    </row>
    <row r="8" spans="1:13" s="11" customFormat="1" ht="17.100000000000001" customHeight="1" x14ac:dyDescent="0.2">
      <c r="A8" s="33" t="str">
        <f>IF(B4="Auswahl","Projekt Nr. / Projekt ID",IF(B4="Projekt","Projekt-Nr.","Referenz-Nr. (CMDB)"))</f>
        <v>Projekt Nr. / Projekt ID</v>
      </c>
      <c r="B8" s="17" t="s">
        <v>5</v>
      </c>
      <c r="C8" s="19"/>
      <c r="D8" s="19"/>
      <c r="E8" s="68"/>
    </row>
    <row r="9" spans="1:13" s="10" customFormat="1" ht="17.100000000000001" customHeight="1" x14ac:dyDescent="0.2">
      <c r="A9" s="33" t="s">
        <v>7</v>
      </c>
      <c r="B9" s="17" t="s">
        <v>5</v>
      </c>
      <c r="C9" s="19"/>
      <c r="D9" s="19"/>
      <c r="E9" s="68"/>
    </row>
    <row r="10" spans="1:13" s="10" customFormat="1" ht="17.100000000000001" customHeight="1" x14ac:dyDescent="0.2">
      <c r="A10" s="33" t="s">
        <v>8</v>
      </c>
      <c r="B10" s="38" t="s">
        <v>9</v>
      </c>
      <c r="C10" s="87"/>
      <c r="D10" s="87"/>
      <c r="E10" s="68"/>
    </row>
    <row r="11" spans="1:13" s="10" customFormat="1" ht="17.100000000000001" customHeight="1" x14ac:dyDescent="0.2">
      <c r="A11" s="12"/>
      <c r="B11" s="9"/>
      <c r="C11" s="9"/>
      <c r="D11" s="9"/>
      <c r="E11" s="68"/>
    </row>
    <row r="12" spans="1:13" s="10" customFormat="1" ht="17.100000000000001" customHeight="1" x14ac:dyDescent="0.2">
      <c r="A12" s="12" t="str">
        <f>IF(B4="Auswahl","Auftraggeber/in",IF(B4="Projekt","Auftraggeber/in",""))</f>
        <v>Auftraggeber/in</v>
      </c>
      <c r="B12" s="17" t="str">
        <f>IF(A12="Auftraggeber/in","Erfassen","")</f>
        <v>Erfassen</v>
      </c>
      <c r="C12" s="19"/>
      <c r="D12" s="19"/>
      <c r="E12" s="68"/>
    </row>
    <row r="13" spans="1:13" ht="17.100000000000001" customHeight="1" x14ac:dyDescent="0.2">
      <c r="A13" s="1" t="s">
        <v>10</v>
      </c>
      <c r="B13" s="17" t="s">
        <v>5</v>
      </c>
      <c r="C13" s="19"/>
      <c r="D13" s="19"/>
    </row>
    <row r="14" spans="1:13" ht="17.100000000000001" customHeight="1" x14ac:dyDescent="0.2">
      <c r="A14" s="1" t="str">
        <f>IF(B4="Auswahl","Projektleiter/in (PL)",IF(B4="Projekt","Projektleiter/in (PL)",""))</f>
        <v>Projektleiter/in (PL)</v>
      </c>
      <c r="B14" s="17" t="str">
        <f>IF(A14="Projektleiter/in (PL)","Erfassen","")</f>
        <v>Erfassen</v>
      </c>
      <c r="C14" s="19"/>
      <c r="D14" s="19"/>
    </row>
    <row r="15" spans="1:13" ht="17.100000000000001" customHeight="1" x14ac:dyDescent="0.2">
      <c r="A15" s="1" t="s">
        <v>11</v>
      </c>
      <c r="B15" s="17" t="s">
        <v>5</v>
      </c>
      <c r="C15" s="19"/>
      <c r="D15" s="19"/>
    </row>
    <row r="16" spans="1:13" ht="17.100000000000001" customHeight="1" x14ac:dyDescent="0.2">
      <c r="A16" s="1" t="s">
        <v>12</v>
      </c>
      <c r="B16" s="17" t="s">
        <v>5</v>
      </c>
      <c r="C16" s="19"/>
      <c r="D16" s="19"/>
    </row>
    <row r="17" spans="1:7" ht="17.100000000000001" customHeight="1" x14ac:dyDescent="0.2">
      <c r="A17" s="1" t="s">
        <v>13</v>
      </c>
      <c r="B17" s="17" t="s">
        <v>5</v>
      </c>
      <c r="C17" s="19"/>
      <c r="D17" s="19"/>
    </row>
    <row r="18" spans="1:7" ht="28.5" x14ac:dyDescent="0.2">
      <c r="A18" s="1" t="s">
        <v>14</v>
      </c>
      <c r="B18" s="17" t="s">
        <v>5</v>
      </c>
      <c r="C18" s="19"/>
      <c r="D18" s="19"/>
      <c r="F18" s="11"/>
    </row>
    <row r="19" spans="1:7" ht="17.100000000000001" customHeight="1" x14ac:dyDescent="0.2">
      <c r="A19" s="1" t="s">
        <v>15</v>
      </c>
      <c r="B19" s="17" t="s">
        <v>5</v>
      </c>
      <c r="C19" s="19"/>
      <c r="D19" s="19"/>
    </row>
    <row r="20" spans="1:7" ht="17.100000000000001" customHeight="1" thickBot="1" x14ac:dyDescent="0.25">
      <c r="A20" s="83"/>
      <c r="B20" s="84"/>
      <c r="C20" s="19"/>
      <c r="D20" s="19"/>
    </row>
    <row r="21" spans="1:7" ht="17.100000000000001" customHeight="1" thickBot="1" x14ac:dyDescent="0.25">
      <c r="A21" s="121" t="s">
        <v>16</v>
      </c>
      <c r="B21" s="122"/>
      <c r="C21" s="19"/>
      <c r="D21" s="19"/>
    </row>
    <row r="22" spans="1:7" ht="17.100000000000001" customHeight="1" thickBot="1" x14ac:dyDescent="0.25">
      <c r="A22" s="71" t="s">
        <v>17</v>
      </c>
      <c r="B22" s="61" t="s">
        <v>5</v>
      </c>
      <c r="C22" s="19"/>
      <c r="D22" s="19"/>
    </row>
    <row r="23" spans="1:7" ht="17.100000000000001" customHeight="1" thickBot="1" x14ac:dyDescent="0.25">
      <c r="A23" s="71" t="s">
        <v>18</v>
      </c>
      <c r="B23" s="61" t="s">
        <v>5</v>
      </c>
      <c r="D23" s="19"/>
    </row>
    <row r="24" spans="1:7" ht="17.100000000000001" customHeight="1" thickBot="1" x14ac:dyDescent="0.25">
      <c r="A24" s="71" t="s">
        <v>19</v>
      </c>
      <c r="B24" s="61" t="s">
        <v>5</v>
      </c>
      <c r="C24" s="19"/>
      <c r="D24" s="19"/>
    </row>
    <row r="25" spans="1:7" ht="17.100000000000001" customHeight="1" thickBot="1" x14ac:dyDescent="0.25">
      <c r="A25" s="52"/>
      <c r="B25" s="52"/>
      <c r="C25" s="88"/>
      <c r="D25" s="88"/>
    </row>
    <row r="26" spans="1:7" s="14" customFormat="1" ht="36" customHeight="1" thickBot="1" x14ac:dyDescent="0.25">
      <c r="A26" s="121" t="s">
        <v>20</v>
      </c>
      <c r="B26" s="122"/>
      <c r="C26" s="99" t="s">
        <v>21</v>
      </c>
      <c r="D26" s="64" t="s">
        <v>22</v>
      </c>
      <c r="E26" s="55" t="s">
        <v>23</v>
      </c>
      <c r="G26" s="10"/>
    </row>
    <row r="27" spans="1:7" ht="93.6" customHeight="1" thickBot="1" x14ac:dyDescent="0.25">
      <c r="A27" s="123" t="s">
        <v>24</v>
      </c>
      <c r="B27" s="90" t="s">
        <v>25</v>
      </c>
      <c r="C27" s="108" t="s">
        <v>2</v>
      </c>
      <c r="D27" s="61" t="s">
        <v>5</v>
      </c>
      <c r="E27" s="150" t="str" cm="1">
        <f t="array" ref="E27">IF(SUM(--ISNUMBER(SEARCH({"wird automatisch übernommen"},C27:C28)))&gt;0,"",IF(OR(SUM(--ISNUMBER(SEARCH({"P1";"P2"},C27)))&gt;0,SUM(--ISNUMBER(SEARCH({"C2";"C3"},C28)))&gt;0),"Erhöhter Schutzbedarf","Kein erhöhter Schutzbedarf"))</f>
        <v>Kein erhöhter Schutzbedarf</v>
      </c>
      <c r="F27" s="8"/>
    </row>
    <row r="28" spans="1:7" ht="45" customHeight="1" thickBot="1" x14ac:dyDescent="0.25">
      <c r="A28" s="124"/>
      <c r="B28" s="90" t="s">
        <v>213</v>
      </c>
      <c r="C28" s="109" t="s">
        <v>2</v>
      </c>
      <c r="D28" s="65" t="s">
        <v>5</v>
      </c>
      <c r="E28" s="152"/>
    </row>
    <row r="29" spans="1:7" ht="63.95" customHeight="1" thickBot="1" x14ac:dyDescent="0.25">
      <c r="A29" s="71" t="s">
        <v>26</v>
      </c>
      <c r="B29" s="90" t="s">
        <v>210</v>
      </c>
      <c r="C29" s="110" t="s">
        <v>2</v>
      </c>
      <c r="D29" s="63" t="s">
        <v>5</v>
      </c>
      <c r="E29" s="107" t="str" cm="1">
        <f t="array" ref="E29">IF(SUM(--ISNUMBER(SEARCH({"wird automatisch übernommen"},C29)))&gt;0,"",IF(SUM(--ISNUMBER(SEARCH({"I1";"I2"},C29)))&gt;0,"Erhöhter Schutzbedarf","Kein erhöhter Schutzbedarf"))</f>
        <v>Kein erhöhter Schutzbedarf</v>
      </c>
    </row>
    <row r="30" spans="1:7" ht="63.6" customHeight="1" x14ac:dyDescent="0.2">
      <c r="A30" s="123" t="s">
        <v>27</v>
      </c>
      <c r="B30" s="91" t="s">
        <v>214</v>
      </c>
      <c r="C30" s="108" t="s">
        <v>2</v>
      </c>
      <c r="D30" s="61" t="s">
        <v>5</v>
      </c>
      <c r="E30" s="150" t="str" cm="1">
        <f t="array" ref="E30">IF(SUM(--ISNUMBER(SEARCH({"wird automatisch übernommen"},C30:C32)))&gt;0,"",IF(OR(SUM(--ISNUMBER(SEARCH({"A2";"A3"},C30)))&gt;0,SUM(--ISNUMBER(SEARCH({"RTO2";"RTO3"},C31)))&gt;0,SUM(--ISNUMBER(SEARCH({"RPO2";"RPO3"},C32)))&gt;0),"Erhöhter Schutzbedarf","Kein erhöhter Schutzbedarf"))</f>
        <v>Kein erhöhter Schutzbedarf</v>
      </c>
    </row>
    <row r="31" spans="1:7" ht="48.6" customHeight="1" x14ac:dyDescent="0.2">
      <c r="A31" s="149"/>
      <c r="B31" s="92" t="s">
        <v>211</v>
      </c>
      <c r="C31" s="111" t="s">
        <v>2</v>
      </c>
      <c r="D31" s="66" t="s">
        <v>5</v>
      </c>
      <c r="E31" s="151"/>
      <c r="F31" s="10"/>
    </row>
    <row r="32" spans="1:7" ht="36.6" customHeight="1" thickBot="1" x14ac:dyDescent="0.25">
      <c r="A32" s="124"/>
      <c r="B32" s="93" t="s">
        <v>212</v>
      </c>
      <c r="C32" s="112" t="s">
        <v>2</v>
      </c>
      <c r="D32" s="62" t="s">
        <v>5</v>
      </c>
      <c r="E32" s="152"/>
    </row>
    <row r="33" spans="1:7" ht="71.25" customHeight="1" thickBot="1" x14ac:dyDescent="0.25">
      <c r="A33" s="71" t="s">
        <v>28</v>
      </c>
      <c r="B33" s="90" t="s">
        <v>29</v>
      </c>
      <c r="C33" s="110" t="s">
        <v>2</v>
      </c>
      <c r="D33" s="63" t="s">
        <v>5</v>
      </c>
      <c r="E33" s="107" t="str" cm="1">
        <f t="array" ref="E33">IF(SUM(--ISNUMBER(SEARCH({"wird automatisch übernommen"},C33)))&gt;0,"",IF(SUM(--ISNUMBER(SEARCH({"N1";"N2"},C33)))&gt;0,"Erhöhter Schutzbedarf","Kein erhöhter Schutzbedarf"))</f>
        <v>Kein erhöhter Schutzbedarf</v>
      </c>
    </row>
    <row r="34" spans="1:7" ht="33" customHeight="1" thickBot="1" x14ac:dyDescent="0.25">
      <c r="A34" s="123" t="s">
        <v>30</v>
      </c>
      <c r="B34" s="58" t="s">
        <v>31</v>
      </c>
      <c r="C34" s="72" t="s">
        <v>2</v>
      </c>
      <c r="D34" s="62" t="s">
        <v>5</v>
      </c>
      <c r="E34" s="150" t="str" cm="1">
        <f t="array" ref="E34">IF(SUM(--ISNUMBER(SEARCH({"wird automatisch übernommen"},C34:C35)))&gt;0,"",IF(OR(SUM(--ISNUMBER(SEARCH({"Nein"},C34)))&gt;0,SUM(--ISNUMBER(SEARCH({"JA"},C35)))&gt;0),"Erhöhter Schutzbedarf","Kein erhöhter Schutzbedarf"))</f>
        <v>Kein erhöhter Schutzbedarf</v>
      </c>
    </row>
    <row r="35" spans="1:7" ht="28.5" customHeight="1" thickBot="1" x14ac:dyDescent="0.25">
      <c r="A35" s="124"/>
      <c r="B35" s="100" t="s">
        <v>32</v>
      </c>
      <c r="C35" s="73" t="s">
        <v>2</v>
      </c>
      <c r="D35" s="62" t="s">
        <v>5</v>
      </c>
      <c r="E35" s="152"/>
    </row>
    <row r="36" spans="1:7" ht="28.5" customHeight="1" thickBot="1" x14ac:dyDescent="0.25">
      <c r="A36" s="71" t="s">
        <v>33</v>
      </c>
      <c r="B36" s="60" t="s">
        <v>34</v>
      </c>
      <c r="C36" s="72" t="s">
        <v>2</v>
      </c>
      <c r="D36" s="62" t="s">
        <v>5</v>
      </c>
      <c r="E36" s="102" t="str" cm="1">
        <f t="array" ref="E36">IF(SUM(--ISNUMBER(SEARCH({"wird automatisch übernommen"},C36)))&gt;0,"",IF(OR(SUM(--ISNUMBER(SEARCH({"nein"},C36)))&gt;0,SUM(--ISNUMBER(SEARCH({"erhöht"},C36)))&gt;0,SUM(--ISNUMBER(SEARCH({"Ja"},#REF!)))&gt;0),"Erhöhter Schutzbedarf","Kein erhöhter Schutzbedarf"))</f>
        <v>Kein erhöhter Schutzbedarf</v>
      </c>
    </row>
    <row r="37" spans="1:7" ht="24.95" customHeight="1" thickBot="1" x14ac:dyDescent="0.25">
      <c r="A37" s="106" t="s">
        <v>35</v>
      </c>
      <c r="B37" s="59" t="s">
        <v>36</v>
      </c>
      <c r="C37" s="57" t="s">
        <v>2</v>
      </c>
      <c r="D37" s="62" t="s">
        <v>5</v>
      </c>
      <c r="E37" s="107" t="str" cm="1">
        <f t="array" ref="E37">IF(SUM(--ISNUMBER(SEARCH({"wird automatisch übernommen"},C37)))&gt;0,"",IF(SUM(--ISNUMBER(SEARCH({"Ja"},C37)))&gt;0,"Erhöhter Schutzbedarf","Kein erhöhter Schutzbedarf"))</f>
        <v>Kein erhöhter Schutzbedarf</v>
      </c>
    </row>
    <row r="38" spans="1:7" ht="42.75" customHeight="1" thickBot="1" x14ac:dyDescent="0.25">
      <c r="A38" s="71" t="s">
        <v>37</v>
      </c>
      <c r="B38" s="101" t="s">
        <v>38</v>
      </c>
      <c r="C38" s="57" t="s">
        <v>2</v>
      </c>
      <c r="D38" s="62" t="s">
        <v>5</v>
      </c>
      <c r="E38" s="107" t="str" cm="1">
        <f t="array" ref="E38">IF(SUM(--ISNUMBER(SEARCH({"wird automatisch übernommen"},C38)))&gt;0,"",IF(SUM(--ISNUMBER(SEARCH({"Ja"},C38)))&gt;0,"Erhöhter Schutzbedarf","Kein erhöhter Schutzbedarf"))</f>
        <v>Kein erhöhter Schutzbedarf</v>
      </c>
    </row>
    <row r="39" spans="1:7" ht="38.450000000000003" customHeight="1" thickBot="1" x14ac:dyDescent="0.25">
      <c r="A39" s="98" t="s">
        <v>39</v>
      </c>
      <c r="B39" s="97" t="s">
        <v>40</v>
      </c>
      <c r="C39" s="57" t="s">
        <v>2</v>
      </c>
      <c r="D39" s="95"/>
      <c r="E39" s="96"/>
    </row>
    <row r="40" spans="1:7" ht="17.100000000000001" customHeight="1" thickBot="1" x14ac:dyDescent="0.25">
      <c r="A40" s="15"/>
      <c r="D40" s="94"/>
    </row>
    <row r="41" spans="1:7" s="14" customFormat="1" ht="20.45" customHeight="1" thickBot="1" x14ac:dyDescent="0.25">
      <c r="A41" s="145" t="s">
        <v>41</v>
      </c>
      <c r="B41" s="146"/>
      <c r="C41" s="147"/>
      <c r="D41" s="147"/>
      <c r="E41" s="148"/>
      <c r="G41" s="10"/>
    </row>
    <row r="42" spans="1:7" ht="17.100000000000001" customHeight="1" x14ac:dyDescent="0.2">
      <c r="A42" s="53" t="s">
        <v>42</v>
      </c>
      <c r="B42" s="53" t="s">
        <v>43</v>
      </c>
      <c r="C42" s="53"/>
      <c r="D42" s="53"/>
      <c r="E42" s="53" t="s">
        <v>44</v>
      </c>
    </row>
    <row r="43" spans="1:7" ht="17.100000000000001" customHeight="1" x14ac:dyDescent="0.2">
      <c r="A43" s="16"/>
      <c r="B43" s="17"/>
      <c r="C43" s="17"/>
      <c r="D43" s="17"/>
      <c r="E43" s="30"/>
    </row>
    <row r="44" spans="1:7" ht="17.100000000000001" customHeight="1" x14ac:dyDescent="0.2">
      <c r="A44" s="16"/>
      <c r="B44" s="17"/>
      <c r="C44" s="17"/>
      <c r="D44" s="17"/>
      <c r="E44" s="30"/>
    </row>
    <row r="45" spans="1:7" ht="17.100000000000001" customHeight="1" x14ac:dyDescent="0.2">
      <c r="A45" s="16"/>
      <c r="B45" s="17"/>
      <c r="C45" s="17"/>
      <c r="D45" s="17"/>
      <c r="E45" s="30"/>
    </row>
    <row r="46" spans="1:7" ht="17.100000000000001" customHeight="1" x14ac:dyDescent="0.2">
      <c r="A46" s="18"/>
      <c r="B46" s="19"/>
      <c r="C46" s="19"/>
      <c r="D46" s="19"/>
      <c r="E46" s="19"/>
    </row>
    <row r="47" spans="1:7" ht="17.100000000000001" customHeight="1" thickBot="1" x14ac:dyDescent="0.25">
      <c r="A47" s="144" t="s">
        <v>45</v>
      </c>
      <c r="B47" s="144"/>
      <c r="C47" s="144"/>
      <c r="D47" s="144"/>
      <c r="E47" s="144"/>
      <c r="F47" s="20"/>
    </row>
    <row r="48" spans="1:7" ht="20.45" customHeight="1" thickBot="1" x14ac:dyDescent="0.25">
      <c r="A48" s="138" t="s">
        <v>46</v>
      </c>
      <c r="B48" s="139"/>
      <c r="C48" s="140"/>
      <c r="D48" s="140"/>
      <c r="E48" s="141"/>
      <c r="F48" s="20"/>
    </row>
    <row r="49" spans="1:6" ht="17.100000000000001" customHeight="1" x14ac:dyDescent="0.2">
      <c r="A49" s="54" t="s">
        <v>47</v>
      </c>
      <c r="B49" s="54" t="s">
        <v>48</v>
      </c>
      <c r="C49" s="54"/>
      <c r="D49" s="54"/>
      <c r="E49" s="69" t="s">
        <v>44</v>
      </c>
    </row>
    <row r="50" spans="1:6" ht="50.1" customHeight="1" x14ac:dyDescent="0.2">
      <c r="A50" s="1" t="s">
        <v>49</v>
      </c>
      <c r="B50" s="13"/>
      <c r="C50" s="13"/>
      <c r="D50" s="13"/>
      <c r="E50" s="30"/>
    </row>
    <row r="51" spans="1:6" ht="17.100000000000001" customHeight="1" x14ac:dyDescent="0.2">
      <c r="A51" s="154" t="s">
        <v>50</v>
      </c>
      <c r="B51" s="13" t="s">
        <v>2</v>
      </c>
      <c r="C51" s="39"/>
      <c r="D51" s="39"/>
      <c r="E51" s="30"/>
    </row>
    <row r="52" spans="1:6" ht="17.100000000000001" customHeight="1" x14ac:dyDescent="0.2">
      <c r="A52" s="155"/>
      <c r="B52" s="13" t="s">
        <v>2</v>
      </c>
      <c r="C52" s="89"/>
      <c r="D52" s="89"/>
      <c r="E52" s="30"/>
    </row>
    <row r="53" spans="1:6" ht="50.1" customHeight="1" x14ac:dyDescent="0.2">
      <c r="A53" s="1" t="s">
        <v>51</v>
      </c>
      <c r="B53" s="13"/>
      <c r="C53" s="13"/>
      <c r="D53" s="13"/>
      <c r="E53" s="30"/>
      <c r="F53" s="21"/>
    </row>
    <row r="54" spans="1:6" ht="17.100000000000001" customHeight="1" x14ac:dyDescent="0.2">
      <c r="A54" s="142" t="s">
        <v>50</v>
      </c>
      <c r="B54" s="13" t="s">
        <v>2</v>
      </c>
      <c r="C54" s="39"/>
      <c r="D54" s="39"/>
      <c r="E54" s="127"/>
    </row>
    <row r="55" spans="1:6" ht="17.100000000000001" customHeight="1" x14ac:dyDescent="0.2">
      <c r="A55" s="143"/>
      <c r="B55" s="39" t="s">
        <v>2</v>
      </c>
      <c r="C55" s="89"/>
      <c r="D55" s="89"/>
      <c r="E55" s="153"/>
    </row>
    <row r="56" spans="1:6" ht="17.100000000000001" customHeight="1" x14ac:dyDescent="0.2">
      <c r="A56" s="43" t="str">
        <f>IF(B4="Auswahl","Genehmigt",IF(B4="Projekt","Genehmigt",""))</f>
        <v>Genehmigt</v>
      </c>
      <c r="B56" s="125"/>
      <c r="C56" s="39"/>
      <c r="D56" s="39"/>
      <c r="E56" s="127"/>
    </row>
    <row r="57" spans="1:6" ht="33" customHeight="1" x14ac:dyDescent="0.2">
      <c r="A57" s="44" t="str">
        <f>IF(B4="Auswahl","Auftraggeber/in",IF(B4="Projekt","Auftraggeber/in",""))</f>
        <v>Auftraggeber/in</v>
      </c>
      <c r="B57" s="126"/>
      <c r="C57" s="41"/>
      <c r="D57" s="41"/>
      <c r="E57" s="128"/>
    </row>
    <row r="58" spans="1:6" ht="50.1" customHeight="1" x14ac:dyDescent="0.2">
      <c r="A58" s="40" t="s">
        <v>52</v>
      </c>
      <c r="B58" s="41"/>
      <c r="C58" s="41"/>
      <c r="D58" s="41"/>
      <c r="E58" s="42"/>
    </row>
    <row r="59" spans="1:6" ht="50.1" customHeight="1" x14ac:dyDescent="0.2">
      <c r="A59" s="22" t="s">
        <v>53</v>
      </c>
      <c r="B59" s="13"/>
      <c r="C59" s="13"/>
      <c r="D59" s="13"/>
      <c r="E59" s="30"/>
    </row>
    <row r="60" spans="1:6" ht="15.75" thickBot="1" x14ac:dyDescent="0.25"/>
    <row r="61" spans="1:6" ht="20.45" customHeight="1" thickBot="1" x14ac:dyDescent="0.25">
      <c r="A61" s="131" t="s">
        <v>54</v>
      </c>
      <c r="B61" s="132"/>
      <c r="C61" s="133"/>
      <c r="D61" s="133"/>
      <c r="E61" s="134"/>
    </row>
    <row r="62" spans="1:6" ht="177.6" customHeight="1" x14ac:dyDescent="0.2">
      <c r="A62" s="135"/>
      <c r="B62" s="136"/>
      <c r="C62" s="136"/>
      <c r="D62" s="136"/>
      <c r="E62" s="137"/>
    </row>
  </sheetData>
  <sheetProtection sheet="1" formatColumns="0" formatRows="0"/>
  <customSheetViews>
    <customSheetView guid="{38B63EDE-D325-414F-81A0-5253AC367206}" showPageBreaks="1" showRuler="0">
      <selection activeCell="E10" sqref="E10"/>
      <pageMargins left="0" right="0" top="0" bottom="0" header="0" footer="0"/>
      <pageSetup paperSize="9" orientation="portrait" r:id="rId1"/>
      <headerFooter alignWithMargins="0">
        <oddHeader>&amp;L&amp;G&amp;C&amp;7                                                                       Eidgenössisches Finanzdepartement EFD</oddHeader>
      </headerFooter>
    </customSheetView>
  </customSheetViews>
  <mergeCells count="19">
    <mergeCell ref="A61:E61"/>
    <mergeCell ref="A62:E62"/>
    <mergeCell ref="A26:B26"/>
    <mergeCell ref="A27:A28"/>
    <mergeCell ref="A48:E48"/>
    <mergeCell ref="A54:A55"/>
    <mergeCell ref="A47:E47"/>
    <mergeCell ref="A41:E41"/>
    <mergeCell ref="A30:A32"/>
    <mergeCell ref="E30:E32"/>
    <mergeCell ref="E27:E28"/>
    <mergeCell ref="E54:E55"/>
    <mergeCell ref="E34:E35"/>
    <mergeCell ref="A51:A52"/>
    <mergeCell ref="A21:B21"/>
    <mergeCell ref="A34:A35"/>
    <mergeCell ref="B56:B57"/>
    <mergeCell ref="E56:E57"/>
    <mergeCell ref="A3:B3"/>
  </mergeCells>
  <phoneticPr fontId="5" type="noConversion"/>
  <conditionalFormatting sqref="B22:B24">
    <cfRule type="cellIs" dxfId="67" priority="28" operator="equal">
      <formula>"Erfassen"</formula>
    </cfRule>
  </conditionalFormatting>
  <conditionalFormatting sqref="B34">
    <cfRule type="cellIs" dxfId="66" priority="145" operator="equal">
      <formula>"Nein"</formula>
    </cfRule>
    <cfRule type="containsText" dxfId="65" priority="144" operator="containsText" text="Ja">
      <formula>NOT(ISERROR(SEARCH("Ja",B34)))</formula>
    </cfRule>
  </conditionalFormatting>
  <conditionalFormatting sqref="B34:B39">
    <cfRule type="cellIs" dxfId="64" priority="99" operator="equal">
      <formula>"wird automatisch übernommen"</formula>
    </cfRule>
  </conditionalFormatting>
  <conditionalFormatting sqref="B35:B39">
    <cfRule type="cellIs" dxfId="63" priority="139" operator="equal">
      <formula>"Ja"</formula>
    </cfRule>
    <cfRule type="containsText" dxfId="62" priority="138" operator="containsText" text="erhöht">
      <formula>NOT(ISERROR(SEARCH("erhöht",B35)))</formula>
    </cfRule>
    <cfRule type="containsText" dxfId="61" priority="137" operator="containsText" text="normal">
      <formula>NOT(ISERROR(SEARCH("normal",B35)))</formula>
    </cfRule>
    <cfRule type="cellIs" dxfId="60" priority="136" operator="equal">
      <formula>"Nein"</formula>
    </cfRule>
  </conditionalFormatting>
  <conditionalFormatting sqref="B5:D5">
    <cfRule type="cellIs" dxfId="59" priority="536" operator="equal">
      <formula>"Name erfassen"</formula>
    </cfRule>
  </conditionalFormatting>
  <conditionalFormatting sqref="B6:D9 D23 C24:D24">
    <cfRule type="cellIs" dxfId="58" priority="501" operator="equal">
      <formula>"Erfassen"</formula>
    </cfRule>
  </conditionalFormatting>
  <conditionalFormatting sqref="B10:D10">
    <cfRule type="cellIs" dxfId="57" priority="518" operator="equal">
      <formula>"INTERN"</formula>
    </cfRule>
    <cfRule type="cellIs" dxfId="56" priority="520" operator="equal">
      <formula>"GEHEIM"</formula>
    </cfRule>
    <cfRule type="cellIs" dxfId="55" priority="519" operator="equal">
      <formula>"VERTRAULICH"</formula>
    </cfRule>
  </conditionalFormatting>
  <conditionalFormatting sqref="B12:D20">
    <cfRule type="cellIs" dxfId="54" priority="89" operator="equal">
      <formula>"Erfassen"</formula>
    </cfRule>
  </conditionalFormatting>
  <conditionalFormatting sqref="B51:D52">
    <cfRule type="cellIs" dxfId="53" priority="1" operator="equal">
      <formula>"Auswahl"</formula>
    </cfRule>
  </conditionalFormatting>
  <conditionalFormatting sqref="B54:D55">
    <cfRule type="cellIs" dxfId="52" priority="537" operator="equal">
      <formula>"Auswahl"</formula>
    </cfRule>
  </conditionalFormatting>
  <conditionalFormatting sqref="C4">
    <cfRule type="cellIs" dxfId="51" priority="2" operator="equal">
      <formula>"Name erfassen"</formula>
    </cfRule>
  </conditionalFormatting>
  <conditionalFormatting sqref="C27:C33">
    <cfRule type="containsText" dxfId="50" priority="76" operator="containsText" text="RTO3">
      <formula>NOT(ISERROR(SEARCH("RTO3",C27)))</formula>
    </cfRule>
    <cfRule type="containsText" dxfId="49" priority="77" operator="containsText" text="RPO0">
      <formula>NOT(ISERROR(SEARCH("RPO0",C27)))</formula>
    </cfRule>
    <cfRule type="containsText" dxfId="48" priority="78" operator="containsText" text="RPO1">
      <formula>NOT(ISERROR(SEARCH("RPO1",C27)))</formula>
    </cfRule>
    <cfRule type="containsText" dxfId="47" priority="79" operator="containsText" text="RPO2">
      <formula>NOT(ISERROR(SEARCH("RPO2",C27)))</formula>
    </cfRule>
    <cfRule type="containsText" dxfId="46" priority="80" operator="containsText" text="RPO3">
      <formula>NOT(ISERROR(SEARCH("RPO3",C27)))</formula>
    </cfRule>
    <cfRule type="containsText" dxfId="45" priority="81" operator="containsText" text="N0">
      <formula>NOT(ISERROR(SEARCH("N0",C27)))</formula>
    </cfRule>
    <cfRule type="containsText" dxfId="44" priority="82" operator="containsText" text="N1">
      <formula>NOT(ISERROR(SEARCH("N1",C27)))</formula>
    </cfRule>
    <cfRule type="containsText" dxfId="43" priority="83" operator="containsText" text="N2">
      <formula>NOT(ISERROR(SEARCH("N2",C27)))</formula>
    </cfRule>
    <cfRule type="containsText" dxfId="42" priority="59" operator="containsText" text="P0">
      <formula>NOT(ISERROR(SEARCH("P0",C27)))</formula>
    </cfRule>
    <cfRule type="containsText" dxfId="41" priority="60" operator="containsText" text="P1">
      <formula>NOT(ISERROR(SEARCH("P1",C27)))</formula>
    </cfRule>
    <cfRule type="containsText" dxfId="40" priority="61" operator="containsText" text="P2">
      <formula>NOT(ISERROR(SEARCH("P2",C27)))</formula>
    </cfRule>
    <cfRule type="containsText" dxfId="39" priority="62" operator="containsText" text="C0">
      <formula>NOT(ISERROR(SEARCH("C0",C27)))</formula>
    </cfRule>
    <cfRule type="containsText" dxfId="38" priority="63" operator="containsText" text="C1">
      <formula>NOT(ISERROR(SEARCH("C1",C27)))</formula>
    </cfRule>
    <cfRule type="containsText" dxfId="37" priority="64" operator="containsText" text="C2">
      <formula>NOT(ISERROR(SEARCH("C2",C27)))</formula>
    </cfRule>
    <cfRule type="containsText" dxfId="36" priority="65" operator="containsText" text="C3">
      <formula>NOT(ISERROR(SEARCH("C3",C27)))</formula>
    </cfRule>
    <cfRule type="containsText" dxfId="35" priority="66" operator="containsText" text="I0">
      <formula>NOT(ISERROR(SEARCH("I0",C27)))</formula>
    </cfRule>
    <cfRule type="containsText" dxfId="34" priority="67" operator="containsText" text="I1">
      <formula>NOT(ISERROR(SEARCH("I1",C27)))</formula>
    </cfRule>
    <cfRule type="containsText" dxfId="33" priority="68" operator="containsText" text="I2">
      <formula>NOT(ISERROR(SEARCH("I2",C27)))</formula>
    </cfRule>
    <cfRule type="containsText" dxfId="32" priority="69" operator="containsText" text="A0">
      <formula>NOT(ISERROR(SEARCH("A0",C27)))</formula>
    </cfRule>
    <cfRule type="containsText" dxfId="31" priority="70" operator="containsText" text="A1">
      <formula>NOT(ISERROR(SEARCH("A1",C27)))</formula>
    </cfRule>
    <cfRule type="containsText" dxfId="30" priority="71" operator="containsText" text="A2">
      <formula>NOT(ISERROR(SEARCH("A2",C27)))</formula>
    </cfRule>
    <cfRule type="containsText" dxfId="29" priority="72" operator="containsText" text="A3">
      <formula>NOT(ISERROR(SEARCH("A3",C27)))</formula>
    </cfRule>
    <cfRule type="containsText" dxfId="28" priority="73" operator="containsText" text="RTO0">
      <formula>NOT(ISERROR(SEARCH("RTO0",C27)))</formula>
    </cfRule>
    <cfRule type="containsText" dxfId="27" priority="74" operator="containsText" text="RTO1">
      <formula>NOT(ISERROR(SEARCH("RTO1",C27)))</formula>
    </cfRule>
    <cfRule type="containsText" dxfId="26" priority="75" operator="containsText" text="RTO2">
      <formula>NOT(ISERROR(SEARCH("RTO2",C27)))</formula>
    </cfRule>
  </conditionalFormatting>
  <conditionalFormatting sqref="C27:C39">
    <cfRule type="cellIs" dxfId="25" priority="7" operator="equal">
      <formula>"Auswahl"</formula>
    </cfRule>
  </conditionalFormatting>
  <conditionalFormatting sqref="C34">
    <cfRule type="cellIs" dxfId="24" priority="14" operator="equal">
      <formula>"Nein"</formula>
    </cfRule>
    <cfRule type="containsText" dxfId="23" priority="13" operator="containsText" text="Ja">
      <formula>NOT(ISERROR(SEARCH("Ja",C34)))</formula>
    </cfRule>
  </conditionalFormatting>
  <conditionalFormatting sqref="C35">
    <cfRule type="cellIs" dxfId="22" priority="8" operator="equal">
      <formula>"Nein"</formula>
    </cfRule>
    <cfRule type="containsText" dxfId="21" priority="10" operator="containsText" text="erhöht">
      <formula>NOT(ISERROR(SEARCH("erhöht",C35)))</formula>
    </cfRule>
    <cfRule type="cellIs" dxfId="20" priority="11" operator="equal">
      <formula>"Ja"</formula>
    </cfRule>
    <cfRule type="containsText" dxfId="19" priority="9" operator="containsText" text="normal">
      <formula>NOT(ISERROR(SEARCH("normal",C35)))</formula>
    </cfRule>
  </conditionalFormatting>
  <conditionalFormatting sqref="C36">
    <cfRule type="cellIs" dxfId="18" priority="33" operator="equal">
      <formula>"Nein"</formula>
    </cfRule>
    <cfRule type="containsText" dxfId="17" priority="32" operator="containsText" text="Ja">
      <formula>NOT(ISERROR(SEARCH("Ja",C36)))</formula>
    </cfRule>
  </conditionalFormatting>
  <conditionalFormatting sqref="C37:C39">
    <cfRule type="cellIs" dxfId="16" priority="27" operator="equal">
      <formula>"Ja"</formula>
    </cfRule>
    <cfRule type="containsText" dxfId="15" priority="26" operator="containsText" text="erhöht">
      <formula>NOT(ISERROR(SEARCH("erhöht",C37)))</formula>
    </cfRule>
    <cfRule type="containsText" dxfId="14" priority="25" operator="containsText" text="normal">
      <formula>NOT(ISERROR(SEARCH("normal",C37)))</formula>
    </cfRule>
    <cfRule type="cellIs" dxfId="13" priority="24" operator="equal">
      <formula>"Nein"</formula>
    </cfRule>
  </conditionalFormatting>
  <conditionalFormatting sqref="C39">
    <cfRule type="containsText" dxfId="12" priority="5" operator="containsText" text="Ja">
      <formula>NOT(ISERROR(SEARCH("Ja",C39)))</formula>
    </cfRule>
    <cfRule type="cellIs" dxfId="11" priority="6" operator="equal">
      <formula>"Nein"</formula>
    </cfRule>
  </conditionalFormatting>
  <conditionalFormatting sqref="C3:D3">
    <cfRule type="cellIs" dxfId="10" priority="3" operator="equal">
      <formula>"Name erfassen"</formula>
    </cfRule>
  </conditionalFormatting>
  <conditionalFormatting sqref="C21:D22">
    <cfRule type="cellIs" dxfId="9" priority="4" operator="equal">
      <formula>"Erfassen"</formula>
    </cfRule>
  </conditionalFormatting>
  <conditionalFormatting sqref="D27:D39">
    <cfRule type="cellIs" dxfId="8" priority="37" operator="equal">
      <formula>"Erfassen"</formula>
    </cfRule>
  </conditionalFormatting>
  <conditionalFormatting sqref="D40">
    <cfRule type="cellIs" dxfId="7" priority="45" operator="equal">
      <formula>"Ja"</formula>
    </cfRule>
    <cfRule type="containsText" dxfId="6" priority="44" operator="containsText" text="erhöht">
      <formula>NOT(ISERROR(SEARCH("erhöht",D40)))</formula>
    </cfRule>
    <cfRule type="containsText" dxfId="5" priority="43" operator="containsText" text="normal">
      <formula>NOT(ISERROR(SEARCH("normal",D40)))</formula>
    </cfRule>
    <cfRule type="cellIs" dxfId="4" priority="42" operator="equal">
      <formula>"Nein"</formula>
    </cfRule>
    <cfRule type="cellIs" dxfId="3" priority="41" operator="equal">
      <formula>"wird automatisch übernommen"</formula>
    </cfRule>
  </conditionalFormatting>
  <conditionalFormatting sqref="E27 E29:E30 E33:E34 E36:E39">
    <cfRule type="cellIs" dxfId="2" priority="539" operator="equal">
      <formula>"Kein erhöhter Schutzbedarf"</formula>
    </cfRule>
    <cfRule type="cellIs" dxfId="1" priority="540" operator="equal">
      <formula>"Erhöhter Schutzbedarf"</formula>
    </cfRule>
  </conditionalFormatting>
  <conditionalFormatting sqref="F47:F48">
    <cfRule type="cellIs" dxfId="0" priority="663" stopIfTrue="1" operator="equal">
      <formula>"Servicezeiten Standard (11/5)"</formula>
    </cfRule>
  </conditionalFormatting>
  <dataValidations xWindow="1310" yWindow="530" count="1">
    <dataValidation type="list" showInputMessage="1" showErrorMessage="1" sqref="C29" xr:uid="{8ADE5FF8-D97B-4851-81BD-F47D2EE384CE}">
      <formula1>"Auswahl, I0 - Keine speziellen Anforderungen, I1 - Hohe Anforderungen,I2 - Sehr Hohe Anforderungen"</formula1>
    </dataValidation>
  </dataValidations>
  <pageMargins left="0.78740157480314965" right="0.39370078740157483" top="1.5748031496062993" bottom="0.39370078740157483" header="0.31496062992125984" footer="0.31496062992125984"/>
  <pageSetup paperSize="9" scale="66" fitToHeight="0" orientation="portrait" r:id="rId2"/>
  <headerFooter differentFirst="1" scaleWithDoc="0">
    <oddHeader>&amp;L&amp;"Arial Black,Standard"&amp;14
&amp;R&amp;"Arial Black,Standard"&amp;16 &amp;9
&amp;"Arial,Standard"&amp;8&amp;G&amp;"Arial Black,Standard"  &amp;9Schutzbedarfsanalyse &amp;"Arial,Standard"&amp;10
&amp;8&amp;A
&amp;P/&amp;N</oddHeader>
    <oddFooter>&amp;L&amp;8Vorlage: v2.0
&amp;R&amp;8CCPM Competence Center Projektmanagement</oddFooter>
    <firstHeader>&amp;L&amp;G&amp;R&amp;"Arial Black,Standard"&amp;16 &amp;9
Schutzbedarfsanalyse &amp;"Arial,Standard"&amp;10
&amp;8&amp;A</firstHeader>
    <firstFooter>&amp;L&amp;8Vorlage: v2.0&amp;R&amp;8CCPM Competence Center Projektmanagement</firstFooter>
  </headerFooter>
  <rowBreaks count="1" manualBreakCount="1">
    <brk id="46" max="16383" man="1"/>
  </rowBreaks>
  <legacyDrawing r:id="rId3"/>
  <legacyDrawingHF r:id="rId4"/>
  <extLst>
    <ext xmlns:x14="http://schemas.microsoft.com/office/spreadsheetml/2009/9/main" uri="{78C0D931-6437-407d-A8EE-F0AAD7539E65}">
      <x14:conditionalFormattings>
        <x14:conditionalFormatting xmlns:xm="http://schemas.microsoft.com/office/excel/2006/main">
          <x14:cfRule type="cellIs" priority="521" operator="equal" id="{757F8A04-7BE3-4C5F-B755-AC441A12FEC0}">
            <xm:f>Listenwerte!$A$4</xm:f>
            <x14:dxf>
              <font>
                <b val="0"/>
                <i/>
                <color auto="1"/>
              </font>
              <fill>
                <patternFill>
                  <bgColor rgb="FFFFF2CC"/>
                </patternFill>
              </fill>
            </x14:dxf>
          </x14:cfRule>
          <xm:sqref>B4 D4</xm:sqref>
        </x14:conditionalFormatting>
      </x14:conditionalFormattings>
    </ext>
    <ext xmlns:x14="http://schemas.microsoft.com/office/spreadsheetml/2009/9/main" uri="{CCE6A557-97BC-4b89-ADB6-D9C93CAAB3DF}">
      <x14:dataValidations xmlns:xm="http://schemas.microsoft.com/office/excel/2006/main" xWindow="1310" yWindow="530" count="13">
        <x14:dataValidation type="list" showInputMessage="1" showErrorMessage="1" xr:uid="{00000000-0002-0000-0000-000000000000}">
          <x14:formula1>
            <xm:f>Listenwerte!$A$9:$A$12</xm:f>
          </x14:formula1>
          <xm:sqref>B10:D10</xm:sqref>
        </x14:dataValidation>
        <x14:dataValidation type="list" showInputMessage="1" showErrorMessage="1" xr:uid="{00000000-0002-0000-0000-000001000000}">
          <x14:formula1>
            <xm:f>Listenwerte!$A$15:$A$17</xm:f>
          </x14:formula1>
          <xm:sqref>B54:D54 B51:D51</xm:sqref>
        </x14:dataValidation>
        <x14:dataValidation type="list" showInputMessage="1" showErrorMessage="1" xr:uid="{00000000-0002-0000-0000-000002000000}">
          <x14:formula1>
            <xm:f>Listenwerte!$A$20:$A$22</xm:f>
          </x14:formula1>
          <xm:sqref>B52:D52</xm:sqref>
        </x14:dataValidation>
        <x14:dataValidation type="list" showInputMessage="1" showErrorMessage="1" xr:uid="{00000000-0002-0000-0000-000003000000}">
          <x14:formula1>
            <xm:f>Listenwerte!$A$25:$A$27</xm:f>
          </x14:formula1>
          <xm:sqref>B55:D55</xm:sqref>
        </x14:dataValidation>
        <x14:dataValidation type="list" showInputMessage="1" showErrorMessage="1" xr:uid="{00000000-0002-0000-0000-000004000000}">
          <x14:formula1>
            <xm:f>Listenwerte!$A$4:$A$6</xm:f>
          </x14:formula1>
          <xm:sqref>B4:D4</xm:sqref>
        </x14:dataValidation>
        <x14:dataValidation type="list" showInputMessage="1" showErrorMessage="1" xr:uid="{9318BAD5-93FD-4CBC-BD1A-992EA3876804}">
          <x14:formula1>
            <xm:f>Listenwerte!$C$10:$C$14</xm:f>
          </x14:formula1>
          <xm:sqref>C28</xm:sqref>
        </x14:dataValidation>
        <x14:dataValidation type="list" showInputMessage="1" showErrorMessage="1" xr:uid="{F8F36D27-7F8B-48BD-BDA5-FAD57602E86B}">
          <x14:formula1>
            <xm:f>Listenwerte!$C$4:$C$7</xm:f>
          </x14:formula1>
          <xm:sqref>C27</xm:sqref>
        </x14:dataValidation>
        <x14:dataValidation type="list" showInputMessage="1" showErrorMessage="1" xr:uid="{5F7E499D-89D0-41E0-94BE-80596729DEA3}">
          <x14:formula1>
            <xm:f>Listenwerte!$C$30:$C$34</xm:f>
          </x14:formula1>
          <xm:sqref>C31</xm:sqref>
        </x14:dataValidation>
        <x14:dataValidation type="list" showInputMessage="1" showErrorMessage="1" xr:uid="{15EFA64B-8AA0-4C37-8F45-0A8FAE0539ED}">
          <x14:formula1>
            <xm:f>Listenwerte!$C$23:$C$27</xm:f>
          </x14:formula1>
          <xm:sqref>C30</xm:sqref>
        </x14:dataValidation>
        <x14:dataValidation type="list" showInputMessage="1" showErrorMessage="1" xr:uid="{3097E2D7-6992-4C0D-8F54-F5F2E0F1A3DD}">
          <x14:formula1>
            <xm:f>Listenwerte!$C$37:$C$41</xm:f>
          </x14:formula1>
          <xm:sqref>C32</xm:sqref>
        </x14:dataValidation>
        <x14:dataValidation type="list" showInputMessage="1" showErrorMessage="1" xr:uid="{7D01FA10-CCA9-4091-859A-B851DAAC9782}">
          <x14:formula1>
            <xm:f>Listenwerte!$C$17:$C$20</xm:f>
          </x14:formula1>
          <xm:sqref>C29</xm:sqref>
        </x14:dataValidation>
        <x14:dataValidation type="list" showInputMessage="1" showErrorMessage="1" xr:uid="{4488A43B-BD12-46CF-AF24-1A35B69911C6}">
          <x14:formula1>
            <xm:f>Listenwerte!$C$44:$C$47</xm:f>
          </x14:formula1>
          <xm:sqref>C33</xm:sqref>
        </x14:dataValidation>
        <x14:dataValidation type="list" showInputMessage="1" showErrorMessage="1" xr:uid="{B9C25155-8A5F-4228-88A6-33D94D55311D}">
          <x14:formula1>
            <xm:f>Listenwerte!$E$4:$E$6</xm:f>
          </x14:formula1>
          <xm:sqref>C34:C39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pageSetUpPr fitToPage="1"/>
  </sheetPr>
  <dimension ref="A1:E5"/>
  <sheetViews>
    <sheetView zoomScaleNormal="100" workbookViewId="0">
      <pane ySplit="2" topLeftCell="A3" activePane="bottomLeft" state="frozen"/>
      <selection activeCell="D29" sqref="D29"/>
      <selection pane="bottomLeft" activeCell="C8" sqref="C8"/>
    </sheetView>
  </sheetViews>
  <sheetFormatPr baseColWidth="10" defaultColWidth="11.42578125" defaultRowHeight="12.75" x14ac:dyDescent="0.2"/>
  <cols>
    <col min="1" max="1" width="30.140625" style="9" customWidth="1"/>
    <col min="2" max="2" width="28.42578125" style="9" customWidth="1"/>
    <col min="3" max="3" width="67" style="9" customWidth="1"/>
    <col min="4" max="4" width="11.42578125" style="9" customWidth="1"/>
    <col min="5" max="16384" width="11.42578125" style="9"/>
  </cols>
  <sheetData>
    <row r="1" spans="1:5" s="25" customFormat="1" ht="24.95" customHeight="1" x14ac:dyDescent="0.2">
      <c r="A1" s="75" t="str">
        <f>IF('Schuban Light'!B5="Name erfassen","Name wird automatisch übernommen",'Schuban Light'!B5)</f>
        <v>Name wird automatisch übernommen</v>
      </c>
      <c r="D1" s="26"/>
    </row>
    <row r="2" spans="1:5" s="23" customFormat="1" ht="12" customHeight="1" x14ac:dyDescent="0.2">
      <c r="A2" s="27"/>
      <c r="B2" s="114"/>
      <c r="C2" s="114"/>
      <c r="D2" s="115"/>
      <c r="E2" s="28"/>
    </row>
    <row r="3" spans="1:5" ht="13.5" customHeight="1" x14ac:dyDescent="0.2"/>
    <row r="4" spans="1:5" s="14" customFormat="1" ht="23.25" customHeight="1" x14ac:dyDescent="0.2">
      <c r="A4" s="156" t="s">
        <v>39</v>
      </c>
      <c r="B4" s="156"/>
      <c r="C4" s="156"/>
      <c r="D4" s="29"/>
    </row>
    <row r="5" spans="1:5" ht="350.1" customHeight="1" x14ac:dyDescent="0.2">
      <c r="A5" s="157" t="s">
        <v>55</v>
      </c>
      <c r="B5" s="157"/>
      <c r="C5" s="157"/>
    </row>
  </sheetData>
  <sheetProtection sheet="1" formatColumns="0" formatRows="0"/>
  <mergeCells count="2">
    <mergeCell ref="A4:C4"/>
    <mergeCell ref="A5:C5"/>
  </mergeCells>
  <pageMargins left="0.78740157480314965" right="0.39370078740157483" top="1.5748031496062993" bottom="0.39370078740157483" header="0.31496062992125984" footer="0.31496062992125984"/>
  <pageSetup paperSize="9" scale="73" fitToHeight="0" orientation="landscape" r:id="rId1"/>
  <headerFooter scaleWithDoc="0">
    <oddHeader>&amp;R&amp;"Arial Black,Standard"&amp;16 &amp;"Arial,Standard"&amp;10
&amp;8&amp;G  &amp;"Arial Black,Standard"&amp;9Schutzbedarfsanalyse&amp;"Arial,Standard"&amp;10
&amp;8&amp;A
&amp;P/&amp;N</oddHeader>
    <oddFooter>&amp;L&amp;8Vorlage: v2.0&amp;R&amp;8CCPM Competence Center Projektmanagement</oddFooter>
    <firstHeader>&amp;L&amp;G
&amp;"Arial Black,Standard"&amp;14Schutzbedarfsanalyse</firstHeader>
    <firstFooter>&amp;R&amp;G</firstFooter>
  </headerFooter>
  <rowBreaks count="1" manualBreakCount="1">
    <brk id="3" max="16383" man="1"/>
  </rowBreaks>
  <colBreaks count="1" manualBreakCount="1">
    <brk id="3" max="1048575" man="1"/>
  </colBreaks>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50"/>
  <sheetViews>
    <sheetView workbookViewId="0">
      <pane xSplit="1" ySplit="1" topLeftCell="B2" activePane="bottomRight" state="frozen"/>
      <selection pane="topRight" activeCell="B1" sqref="B1"/>
      <selection pane="bottomLeft" activeCell="A3" sqref="A3"/>
      <selection pane="bottomRight" activeCell="E20" sqref="E20"/>
    </sheetView>
  </sheetViews>
  <sheetFormatPr baseColWidth="10" defaultColWidth="11.42578125" defaultRowHeight="15" x14ac:dyDescent="0.2"/>
  <cols>
    <col min="1" max="5" width="35.5703125" style="24" customWidth="1"/>
    <col min="6" max="16384" width="11.42578125" style="24"/>
  </cols>
  <sheetData>
    <row r="1" spans="1:5" ht="19.5" thickBot="1" x14ac:dyDescent="0.25">
      <c r="A1" s="70" t="s">
        <v>56</v>
      </c>
      <c r="B1" s="70" t="s">
        <v>57</v>
      </c>
      <c r="C1" s="70" t="s">
        <v>58</v>
      </c>
      <c r="D1" s="70" t="s">
        <v>59</v>
      </c>
      <c r="E1" s="70" t="s">
        <v>60</v>
      </c>
    </row>
    <row r="2" spans="1:5" ht="28.5" x14ac:dyDescent="0.2">
      <c r="A2" s="158" t="s">
        <v>61</v>
      </c>
      <c r="B2" s="78" t="s">
        <v>62</v>
      </c>
      <c r="C2" s="78" t="s">
        <v>63</v>
      </c>
      <c r="D2" s="78" t="s">
        <v>64</v>
      </c>
      <c r="E2" s="78" t="s">
        <v>65</v>
      </c>
    </row>
    <row r="3" spans="1:5" x14ac:dyDescent="0.2">
      <c r="A3" s="159"/>
      <c r="B3" s="78" t="s">
        <v>66</v>
      </c>
      <c r="C3" s="78" t="s">
        <v>67</v>
      </c>
      <c r="D3" s="78" t="s">
        <v>68</v>
      </c>
      <c r="E3" s="78" t="s">
        <v>69</v>
      </c>
    </row>
    <row r="4" spans="1:5" ht="36" customHeight="1" x14ac:dyDescent="0.2">
      <c r="A4" s="159"/>
      <c r="B4" s="78"/>
      <c r="C4" s="78" t="s">
        <v>70</v>
      </c>
      <c r="D4" s="78" t="s">
        <v>71</v>
      </c>
      <c r="E4" s="78"/>
    </row>
    <row r="5" spans="1:5" ht="36" customHeight="1" thickBot="1" x14ac:dyDescent="0.25">
      <c r="A5" s="159"/>
      <c r="B5" s="78"/>
      <c r="C5" s="78"/>
      <c r="D5" s="78" t="s">
        <v>72</v>
      </c>
      <c r="E5" s="78"/>
    </row>
    <row r="6" spans="1:5" ht="45" customHeight="1" thickBot="1" x14ac:dyDescent="0.25">
      <c r="A6" s="70" t="s">
        <v>73</v>
      </c>
      <c r="B6" s="79" t="s">
        <v>74</v>
      </c>
      <c r="C6" s="79" t="s">
        <v>75</v>
      </c>
      <c r="D6" s="79" t="s">
        <v>76</v>
      </c>
      <c r="E6" s="79" t="s">
        <v>77</v>
      </c>
    </row>
    <row r="7" spans="1:5" x14ac:dyDescent="0.2">
      <c r="A7" s="160" t="s">
        <v>78</v>
      </c>
      <c r="B7" s="162" t="s">
        <v>79</v>
      </c>
      <c r="C7" s="162" t="s">
        <v>80</v>
      </c>
      <c r="D7" s="78" t="s">
        <v>81</v>
      </c>
      <c r="E7" s="78" t="s">
        <v>81</v>
      </c>
    </row>
    <row r="8" spans="1:5" ht="54" customHeight="1" thickBot="1" x14ac:dyDescent="0.25">
      <c r="A8" s="161"/>
      <c r="B8" s="163"/>
      <c r="C8" s="163"/>
      <c r="D8" s="80" t="s">
        <v>82</v>
      </c>
      <c r="E8" s="80" t="s">
        <v>82</v>
      </c>
    </row>
    <row r="9" spans="1:5" ht="42.75" x14ac:dyDescent="0.2">
      <c r="A9" s="160" t="s">
        <v>83</v>
      </c>
      <c r="B9" s="164" t="s">
        <v>79</v>
      </c>
      <c r="C9" s="164" t="s">
        <v>84</v>
      </c>
      <c r="D9" s="78" t="s">
        <v>84</v>
      </c>
      <c r="E9" s="78" t="s">
        <v>85</v>
      </c>
    </row>
    <row r="10" spans="1:5" ht="29.25" thickBot="1" x14ac:dyDescent="0.25">
      <c r="A10" s="161"/>
      <c r="B10" s="163"/>
      <c r="C10" s="163"/>
      <c r="D10" s="80" t="s">
        <v>86</v>
      </c>
      <c r="E10" s="80" t="s">
        <v>86</v>
      </c>
    </row>
    <row r="11" spans="1:5" x14ac:dyDescent="0.2">
      <c r="A11" s="116"/>
      <c r="B11" s="116"/>
      <c r="C11" s="116"/>
      <c r="D11" s="116"/>
      <c r="E11" s="116"/>
    </row>
    <row r="12" spans="1:5" x14ac:dyDescent="0.2">
      <c r="A12" s="116" t="s">
        <v>87</v>
      </c>
      <c r="B12" s="116"/>
      <c r="C12" s="116"/>
      <c r="D12" s="116"/>
      <c r="E12" s="116"/>
    </row>
    <row r="13" spans="1:5" x14ac:dyDescent="0.2">
      <c r="A13" s="116"/>
      <c r="B13" s="116"/>
      <c r="C13" s="116"/>
      <c r="D13" s="116"/>
      <c r="E13" s="116"/>
    </row>
    <row r="14" spans="1:5" x14ac:dyDescent="0.2">
      <c r="A14" s="81" t="s">
        <v>88</v>
      </c>
      <c r="B14" s="116"/>
      <c r="C14" s="116"/>
      <c r="D14" s="116"/>
      <c r="E14" s="116"/>
    </row>
    <row r="15" spans="1:5" x14ac:dyDescent="0.2">
      <c r="A15" s="116" t="s">
        <v>89</v>
      </c>
      <c r="B15" s="116"/>
      <c r="C15" s="116"/>
      <c r="D15" s="116"/>
      <c r="E15" s="116"/>
    </row>
    <row r="16" spans="1:5" x14ac:dyDescent="0.2">
      <c r="A16" s="116"/>
      <c r="B16" s="116"/>
      <c r="C16" s="116"/>
      <c r="D16" s="116"/>
      <c r="E16" s="116"/>
    </row>
    <row r="17" spans="1:5" x14ac:dyDescent="0.2">
      <c r="A17" s="81" t="s">
        <v>90</v>
      </c>
      <c r="B17" s="116"/>
      <c r="C17" s="116"/>
      <c r="D17" s="116"/>
      <c r="E17" s="116"/>
    </row>
    <row r="18" spans="1:5" x14ac:dyDescent="0.2">
      <c r="A18" s="116" t="s">
        <v>91</v>
      </c>
      <c r="B18" s="116"/>
      <c r="C18" s="116"/>
      <c r="D18" s="116"/>
      <c r="E18" s="116"/>
    </row>
    <row r="19" spans="1:5" x14ac:dyDescent="0.2">
      <c r="A19" s="116" t="s">
        <v>92</v>
      </c>
      <c r="B19" s="116"/>
      <c r="C19" s="116"/>
      <c r="D19" s="116"/>
      <c r="E19" s="116"/>
    </row>
    <row r="20" spans="1:5" x14ac:dyDescent="0.2">
      <c r="A20" s="116" t="s">
        <v>93</v>
      </c>
      <c r="B20" s="116"/>
      <c r="C20" s="116"/>
      <c r="D20" s="116"/>
      <c r="E20" s="116"/>
    </row>
    <row r="21" spans="1:5" x14ac:dyDescent="0.2">
      <c r="A21" s="116" t="s">
        <v>94</v>
      </c>
      <c r="B21" s="116"/>
      <c r="C21" s="116"/>
      <c r="D21" s="116"/>
      <c r="E21" s="116"/>
    </row>
    <row r="22" spans="1:5" x14ac:dyDescent="0.2">
      <c r="A22" s="116" t="s">
        <v>95</v>
      </c>
      <c r="B22" s="116"/>
      <c r="C22" s="116"/>
      <c r="D22" s="116"/>
      <c r="E22" s="116"/>
    </row>
    <row r="23" spans="1:5" x14ac:dyDescent="0.2">
      <c r="A23" s="116" t="s">
        <v>96</v>
      </c>
      <c r="B23" s="116"/>
      <c r="C23" s="116"/>
      <c r="D23" s="116"/>
      <c r="E23" s="116"/>
    </row>
    <row r="24" spans="1:5" x14ac:dyDescent="0.2">
      <c r="A24" s="116" t="s">
        <v>97</v>
      </c>
      <c r="B24" s="116"/>
      <c r="C24" s="116"/>
      <c r="D24" s="116"/>
      <c r="E24" s="116"/>
    </row>
    <row r="25" spans="1:5" x14ac:dyDescent="0.2">
      <c r="A25" s="116" t="s">
        <v>98</v>
      </c>
      <c r="B25" s="116"/>
      <c r="C25" s="116"/>
      <c r="D25" s="116"/>
      <c r="E25" s="116"/>
    </row>
    <row r="26" spans="1:5" x14ac:dyDescent="0.2">
      <c r="A26" s="116" t="s">
        <v>99</v>
      </c>
      <c r="B26" s="116"/>
      <c r="C26" s="116"/>
      <c r="D26" s="116"/>
      <c r="E26" s="116"/>
    </row>
    <row r="27" spans="1:5" x14ac:dyDescent="0.2">
      <c r="A27" s="116"/>
      <c r="B27" s="116"/>
      <c r="C27" s="116"/>
      <c r="D27" s="116"/>
      <c r="E27" s="116"/>
    </row>
    <row r="28" spans="1:5" x14ac:dyDescent="0.2">
      <c r="A28" s="116"/>
      <c r="B28" s="116"/>
      <c r="C28" s="116"/>
      <c r="D28" s="116"/>
      <c r="E28" s="116"/>
    </row>
    <row r="29" spans="1:5" x14ac:dyDescent="0.2">
      <c r="A29" s="116"/>
      <c r="B29" s="116"/>
      <c r="C29" s="116"/>
      <c r="D29" s="116"/>
      <c r="E29" s="116"/>
    </row>
    <row r="30" spans="1:5" x14ac:dyDescent="0.2">
      <c r="A30" s="116"/>
      <c r="B30" s="116"/>
      <c r="C30" s="116"/>
      <c r="D30" s="116"/>
      <c r="E30" s="116"/>
    </row>
    <row r="31" spans="1:5" x14ac:dyDescent="0.2">
      <c r="A31" s="116"/>
      <c r="B31" s="116"/>
      <c r="C31" s="116"/>
      <c r="D31" s="116"/>
      <c r="E31" s="116"/>
    </row>
    <row r="32" spans="1:5" x14ac:dyDescent="0.2">
      <c r="A32" s="116"/>
      <c r="B32" s="116"/>
      <c r="C32" s="116"/>
      <c r="D32" s="116"/>
      <c r="E32" s="116"/>
    </row>
    <row r="33" spans="1:5" x14ac:dyDescent="0.2">
      <c r="A33" s="116"/>
      <c r="B33" s="116"/>
      <c r="C33" s="116"/>
      <c r="D33" s="116"/>
      <c r="E33" s="116"/>
    </row>
    <row r="34" spans="1:5" x14ac:dyDescent="0.2">
      <c r="A34" s="116"/>
      <c r="B34" s="116"/>
      <c r="C34" s="116"/>
      <c r="D34" s="116"/>
      <c r="E34" s="116"/>
    </row>
    <row r="35" spans="1:5" x14ac:dyDescent="0.2">
      <c r="A35" s="116"/>
      <c r="B35" s="116"/>
      <c r="C35" s="116"/>
      <c r="D35" s="116"/>
      <c r="E35" s="116"/>
    </row>
    <row r="36" spans="1:5" x14ac:dyDescent="0.2">
      <c r="A36" s="116"/>
      <c r="B36" s="116"/>
      <c r="C36" s="116"/>
      <c r="D36" s="116"/>
      <c r="E36" s="116"/>
    </row>
    <row r="37" spans="1:5" x14ac:dyDescent="0.2">
      <c r="A37" s="116"/>
      <c r="B37" s="116"/>
      <c r="C37" s="116"/>
      <c r="D37" s="116"/>
      <c r="E37" s="116"/>
    </row>
    <row r="38" spans="1:5" x14ac:dyDescent="0.2">
      <c r="A38" s="116"/>
      <c r="B38" s="116"/>
      <c r="C38" s="116"/>
      <c r="D38" s="116"/>
      <c r="E38" s="116"/>
    </row>
    <row r="39" spans="1:5" x14ac:dyDescent="0.2">
      <c r="A39" s="116"/>
      <c r="B39" s="116"/>
      <c r="C39" s="116"/>
      <c r="D39" s="116"/>
      <c r="E39" s="116"/>
    </row>
    <row r="40" spans="1:5" x14ac:dyDescent="0.2">
      <c r="A40" s="116"/>
      <c r="B40" s="116"/>
      <c r="C40" s="116"/>
      <c r="D40" s="116"/>
      <c r="E40" s="116"/>
    </row>
    <row r="41" spans="1:5" x14ac:dyDescent="0.2">
      <c r="A41" s="116"/>
      <c r="B41" s="116"/>
      <c r="C41" s="116"/>
      <c r="D41" s="116"/>
      <c r="E41" s="116"/>
    </row>
    <row r="42" spans="1:5" x14ac:dyDescent="0.2">
      <c r="A42" s="116"/>
      <c r="B42" s="116"/>
      <c r="C42" s="116"/>
      <c r="D42" s="116"/>
      <c r="E42" s="116"/>
    </row>
    <row r="43" spans="1:5" x14ac:dyDescent="0.2">
      <c r="A43" s="116"/>
      <c r="B43" s="116"/>
      <c r="C43" s="116"/>
      <c r="D43" s="116"/>
      <c r="E43" s="116"/>
    </row>
    <row r="44" spans="1:5" x14ac:dyDescent="0.2">
      <c r="A44" s="116"/>
      <c r="B44" s="116"/>
      <c r="C44" s="116"/>
      <c r="D44" s="116"/>
      <c r="E44" s="116"/>
    </row>
    <row r="45" spans="1:5" x14ac:dyDescent="0.2">
      <c r="A45" s="116"/>
      <c r="B45" s="116"/>
      <c r="C45" s="116"/>
      <c r="D45" s="116"/>
      <c r="E45" s="116"/>
    </row>
    <row r="46" spans="1:5" x14ac:dyDescent="0.2">
      <c r="A46" s="116"/>
      <c r="B46" s="116"/>
      <c r="C46" s="116"/>
      <c r="D46" s="116"/>
      <c r="E46" s="116"/>
    </row>
    <row r="47" spans="1:5" x14ac:dyDescent="0.2">
      <c r="A47" s="116"/>
      <c r="B47" s="116"/>
      <c r="C47" s="116"/>
      <c r="D47" s="116"/>
      <c r="E47" s="116"/>
    </row>
    <row r="48" spans="1:5" x14ac:dyDescent="0.2">
      <c r="A48" s="116"/>
      <c r="B48" s="116"/>
      <c r="C48" s="116"/>
      <c r="D48" s="116"/>
      <c r="E48" s="116"/>
    </row>
    <row r="49" spans="1:5" x14ac:dyDescent="0.2">
      <c r="A49" s="116"/>
      <c r="B49" s="116"/>
      <c r="C49" s="116"/>
      <c r="D49" s="116"/>
      <c r="E49" s="116"/>
    </row>
    <row r="50" spans="1:5" x14ac:dyDescent="0.2">
      <c r="A50" s="116"/>
      <c r="B50" s="116"/>
      <c r="C50" s="116"/>
      <c r="D50" s="116"/>
      <c r="E50" s="116"/>
    </row>
    <row r="51" spans="1:5" x14ac:dyDescent="0.2">
      <c r="A51" s="116"/>
      <c r="B51" s="116"/>
      <c r="C51" s="116"/>
      <c r="D51" s="116"/>
      <c r="E51" s="116"/>
    </row>
    <row r="52" spans="1:5" x14ac:dyDescent="0.2">
      <c r="A52" s="116"/>
      <c r="B52" s="116"/>
      <c r="C52" s="116"/>
      <c r="D52" s="116"/>
      <c r="E52" s="116"/>
    </row>
    <row r="53" spans="1:5" x14ac:dyDescent="0.2">
      <c r="A53" s="116"/>
      <c r="B53" s="116"/>
      <c r="C53" s="116"/>
      <c r="D53" s="116"/>
      <c r="E53" s="116"/>
    </row>
    <row r="54" spans="1:5" x14ac:dyDescent="0.2">
      <c r="A54" s="116"/>
      <c r="B54" s="116"/>
      <c r="C54" s="116"/>
      <c r="D54" s="116"/>
      <c r="E54" s="116"/>
    </row>
    <row r="55" spans="1:5" x14ac:dyDescent="0.2">
      <c r="A55" s="116"/>
      <c r="B55" s="116"/>
      <c r="C55" s="116"/>
      <c r="D55" s="116"/>
      <c r="E55" s="116"/>
    </row>
    <row r="56" spans="1:5" x14ac:dyDescent="0.2">
      <c r="A56" s="116"/>
      <c r="B56" s="116"/>
      <c r="C56" s="116"/>
      <c r="D56" s="116"/>
      <c r="E56" s="116"/>
    </row>
    <row r="57" spans="1:5" x14ac:dyDescent="0.2">
      <c r="A57" s="116"/>
      <c r="B57" s="116"/>
      <c r="C57" s="116"/>
      <c r="D57" s="116"/>
      <c r="E57" s="116"/>
    </row>
    <row r="58" spans="1:5" x14ac:dyDescent="0.2">
      <c r="A58" s="116"/>
      <c r="B58" s="116"/>
      <c r="C58" s="116"/>
      <c r="D58" s="116"/>
      <c r="E58" s="116"/>
    </row>
    <row r="59" spans="1:5" x14ac:dyDescent="0.2">
      <c r="A59" s="116"/>
      <c r="B59" s="116"/>
      <c r="C59" s="116"/>
      <c r="D59" s="116"/>
      <c r="E59" s="116"/>
    </row>
    <row r="60" spans="1:5" x14ac:dyDescent="0.2">
      <c r="A60" s="116"/>
      <c r="B60" s="116"/>
      <c r="C60" s="116"/>
      <c r="D60" s="116"/>
      <c r="E60" s="116"/>
    </row>
    <row r="61" spans="1:5" x14ac:dyDescent="0.2">
      <c r="A61" s="116"/>
      <c r="B61" s="116"/>
      <c r="C61" s="116"/>
      <c r="D61" s="116"/>
      <c r="E61" s="116"/>
    </row>
    <row r="62" spans="1:5" x14ac:dyDescent="0.2">
      <c r="A62" s="116"/>
      <c r="B62" s="116"/>
      <c r="C62" s="116"/>
      <c r="D62" s="116"/>
      <c r="E62" s="116"/>
    </row>
    <row r="63" spans="1:5" x14ac:dyDescent="0.2">
      <c r="A63" s="116"/>
      <c r="B63" s="116"/>
      <c r="C63" s="116"/>
      <c r="D63" s="116"/>
      <c r="E63" s="116"/>
    </row>
    <row r="64" spans="1:5" x14ac:dyDescent="0.2">
      <c r="A64" s="116"/>
      <c r="B64" s="116"/>
      <c r="C64" s="116"/>
      <c r="D64" s="116"/>
      <c r="E64" s="116"/>
    </row>
    <row r="65" spans="1:5" x14ac:dyDescent="0.2">
      <c r="A65" s="116"/>
      <c r="B65" s="116"/>
      <c r="C65" s="116"/>
      <c r="D65" s="116"/>
      <c r="E65" s="116"/>
    </row>
    <row r="66" spans="1:5" x14ac:dyDescent="0.2">
      <c r="A66" s="116"/>
      <c r="B66" s="116"/>
      <c r="C66" s="116"/>
      <c r="D66" s="116"/>
      <c r="E66" s="116"/>
    </row>
    <row r="67" spans="1:5" x14ac:dyDescent="0.2">
      <c r="A67" s="116"/>
      <c r="B67" s="116"/>
      <c r="C67" s="116"/>
      <c r="D67" s="116"/>
      <c r="E67" s="116"/>
    </row>
    <row r="68" spans="1:5" x14ac:dyDescent="0.2">
      <c r="A68" s="116"/>
      <c r="B68" s="116"/>
      <c r="C68" s="116"/>
      <c r="D68" s="116"/>
      <c r="E68" s="116"/>
    </row>
    <row r="69" spans="1:5" x14ac:dyDescent="0.2">
      <c r="A69" s="116"/>
      <c r="B69" s="116"/>
      <c r="C69" s="116"/>
      <c r="D69" s="116"/>
      <c r="E69" s="116"/>
    </row>
    <row r="70" spans="1:5" x14ac:dyDescent="0.2">
      <c r="A70" s="116"/>
      <c r="B70" s="116"/>
      <c r="C70" s="116"/>
      <c r="D70" s="116"/>
      <c r="E70" s="116"/>
    </row>
    <row r="71" spans="1:5" x14ac:dyDescent="0.2">
      <c r="A71" s="116"/>
      <c r="B71" s="116"/>
      <c r="C71" s="116"/>
      <c r="D71" s="116"/>
      <c r="E71" s="116"/>
    </row>
    <row r="72" spans="1:5" x14ac:dyDescent="0.2">
      <c r="A72" s="116"/>
      <c r="B72" s="116"/>
      <c r="C72" s="116"/>
      <c r="D72" s="116"/>
      <c r="E72" s="116"/>
    </row>
    <row r="73" spans="1:5" x14ac:dyDescent="0.2">
      <c r="A73" s="116"/>
      <c r="B73" s="116"/>
      <c r="C73" s="116"/>
      <c r="D73" s="116"/>
      <c r="E73" s="116"/>
    </row>
    <row r="74" spans="1:5" x14ac:dyDescent="0.2">
      <c r="A74" s="116"/>
      <c r="B74" s="116"/>
      <c r="C74" s="116"/>
      <c r="D74" s="116"/>
      <c r="E74" s="116"/>
    </row>
    <row r="75" spans="1:5" x14ac:dyDescent="0.2">
      <c r="A75" s="116"/>
      <c r="B75" s="116"/>
      <c r="C75" s="116"/>
      <c r="D75" s="116"/>
      <c r="E75" s="116"/>
    </row>
    <row r="76" spans="1:5" x14ac:dyDescent="0.2">
      <c r="A76" s="116"/>
      <c r="B76" s="116"/>
      <c r="C76" s="116"/>
      <c r="D76" s="116"/>
      <c r="E76" s="116"/>
    </row>
    <row r="77" spans="1:5" x14ac:dyDescent="0.2">
      <c r="A77" s="116"/>
      <c r="B77" s="116"/>
      <c r="C77" s="116"/>
      <c r="D77" s="116"/>
      <c r="E77" s="116"/>
    </row>
    <row r="78" spans="1:5" x14ac:dyDescent="0.2">
      <c r="A78" s="116"/>
      <c r="B78" s="116"/>
      <c r="C78" s="116"/>
      <c r="D78" s="116"/>
      <c r="E78" s="116"/>
    </row>
    <row r="79" spans="1:5" x14ac:dyDescent="0.2">
      <c r="A79" s="116"/>
      <c r="B79" s="116"/>
      <c r="C79" s="116"/>
      <c r="D79" s="116"/>
      <c r="E79" s="116"/>
    </row>
    <row r="80" spans="1:5" x14ac:dyDescent="0.2">
      <c r="A80" s="116"/>
      <c r="B80" s="116"/>
      <c r="C80" s="116"/>
      <c r="D80" s="116"/>
      <c r="E80" s="116"/>
    </row>
    <row r="81" spans="1:5" x14ac:dyDescent="0.2">
      <c r="A81" s="116"/>
      <c r="B81" s="116"/>
      <c r="C81" s="116"/>
      <c r="D81" s="116"/>
      <c r="E81" s="116"/>
    </row>
    <row r="82" spans="1:5" x14ac:dyDescent="0.2">
      <c r="A82" s="116"/>
      <c r="B82" s="116"/>
      <c r="C82" s="116"/>
      <c r="D82" s="116"/>
      <c r="E82" s="116"/>
    </row>
    <row r="83" spans="1:5" x14ac:dyDescent="0.2">
      <c r="A83" s="116"/>
      <c r="B83" s="116"/>
      <c r="C83" s="116"/>
      <c r="D83" s="116"/>
      <c r="E83" s="116"/>
    </row>
    <row r="84" spans="1:5" x14ac:dyDescent="0.2">
      <c r="A84" s="116"/>
      <c r="B84" s="116"/>
      <c r="C84" s="116"/>
      <c r="D84" s="116"/>
      <c r="E84" s="116"/>
    </row>
    <row r="85" spans="1:5" x14ac:dyDescent="0.2">
      <c r="A85" s="116"/>
      <c r="B85" s="116"/>
      <c r="C85" s="116"/>
      <c r="D85" s="116"/>
      <c r="E85" s="116"/>
    </row>
    <row r="86" spans="1:5" x14ac:dyDescent="0.2">
      <c r="A86" s="116"/>
      <c r="B86" s="116"/>
      <c r="C86" s="116"/>
      <c r="D86" s="116"/>
      <c r="E86" s="116"/>
    </row>
    <row r="87" spans="1:5" x14ac:dyDescent="0.2">
      <c r="A87" s="116"/>
      <c r="B87" s="116"/>
      <c r="C87" s="116"/>
      <c r="D87" s="116"/>
      <c r="E87" s="116"/>
    </row>
    <row r="88" spans="1:5" x14ac:dyDescent="0.2">
      <c r="A88" s="116"/>
      <c r="B88" s="116"/>
      <c r="C88" s="116"/>
      <c r="D88" s="116"/>
      <c r="E88" s="116"/>
    </row>
    <row r="89" spans="1:5" x14ac:dyDescent="0.2">
      <c r="A89" s="116"/>
      <c r="B89" s="116"/>
      <c r="C89" s="116"/>
      <c r="D89" s="116"/>
      <c r="E89" s="116"/>
    </row>
    <row r="90" spans="1:5" x14ac:dyDescent="0.2">
      <c r="A90" s="116"/>
      <c r="B90" s="116"/>
      <c r="C90" s="116"/>
      <c r="D90" s="116"/>
      <c r="E90" s="116"/>
    </row>
    <row r="91" spans="1:5" x14ac:dyDescent="0.2">
      <c r="A91" s="116"/>
      <c r="B91" s="116"/>
      <c r="C91" s="116"/>
      <c r="D91" s="116"/>
      <c r="E91" s="116"/>
    </row>
    <row r="92" spans="1:5" x14ac:dyDescent="0.2">
      <c r="A92" s="116"/>
      <c r="B92" s="116"/>
      <c r="C92" s="116"/>
      <c r="D92" s="116"/>
      <c r="E92" s="116"/>
    </row>
    <row r="93" spans="1:5" x14ac:dyDescent="0.2">
      <c r="A93" s="116"/>
      <c r="B93" s="116"/>
      <c r="C93" s="116"/>
      <c r="D93" s="116"/>
      <c r="E93" s="116"/>
    </row>
    <row r="94" spans="1:5" x14ac:dyDescent="0.2">
      <c r="A94" s="116"/>
      <c r="B94" s="116"/>
      <c r="C94" s="116"/>
      <c r="D94" s="116"/>
      <c r="E94" s="116"/>
    </row>
    <row r="95" spans="1:5" x14ac:dyDescent="0.2">
      <c r="A95" s="116"/>
      <c r="B95" s="116"/>
      <c r="C95" s="116"/>
      <c r="D95" s="116"/>
      <c r="E95" s="116"/>
    </row>
    <row r="96" spans="1:5" x14ac:dyDescent="0.2">
      <c r="A96" s="116"/>
      <c r="B96" s="116"/>
      <c r="C96" s="116"/>
      <c r="D96" s="116"/>
      <c r="E96" s="116"/>
    </row>
    <row r="97" spans="1:5" x14ac:dyDescent="0.2">
      <c r="A97" s="116"/>
      <c r="B97" s="116"/>
      <c r="C97" s="116"/>
      <c r="D97" s="116"/>
      <c r="E97" s="116"/>
    </row>
    <row r="98" spans="1:5" x14ac:dyDescent="0.2">
      <c r="A98" s="116"/>
      <c r="B98" s="116"/>
      <c r="C98" s="116"/>
      <c r="D98" s="116"/>
      <c r="E98" s="116"/>
    </row>
    <row r="99" spans="1:5" x14ac:dyDescent="0.2">
      <c r="A99" s="116"/>
      <c r="B99" s="116"/>
      <c r="C99" s="116"/>
      <c r="D99" s="116"/>
      <c r="E99" s="116"/>
    </row>
    <row r="100" spans="1:5" x14ac:dyDescent="0.2">
      <c r="A100" s="116"/>
      <c r="B100" s="116"/>
      <c r="C100" s="116"/>
      <c r="D100" s="116"/>
      <c r="E100" s="116"/>
    </row>
    <row r="101" spans="1:5" x14ac:dyDescent="0.2">
      <c r="A101" s="116"/>
      <c r="B101" s="116"/>
      <c r="C101" s="116"/>
      <c r="D101" s="116"/>
      <c r="E101" s="116"/>
    </row>
    <row r="102" spans="1:5" x14ac:dyDescent="0.2">
      <c r="A102" s="116"/>
      <c r="B102" s="116"/>
      <c r="C102" s="116"/>
      <c r="D102" s="116"/>
      <c r="E102" s="116"/>
    </row>
    <row r="103" spans="1:5" x14ac:dyDescent="0.2">
      <c r="A103" s="116"/>
      <c r="B103" s="116"/>
      <c r="C103" s="116"/>
      <c r="D103" s="116"/>
      <c r="E103" s="116"/>
    </row>
    <row r="104" spans="1:5" x14ac:dyDescent="0.2">
      <c r="A104" s="116"/>
      <c r="B104" s="116"/>
      <c r="C104" s="116"/>
      <c r="D104" s="116"/>
      <c r="E104" s="116"/>
    </row>
    <row r="105" spans="1:5" x14ac:dyDescent="0.2">
      <c r="A105" s="116"/>
      <c r="B105" s="116"/>
      <c r="C105" s="116"/>
      <c r="D105" s="116"/>
      <c r="E105" s="116"/>
    </row>
    <row r="106" spans="1:5" x14ac:dyDescent="0.2">
      <c r="A106" s="116"/>
      <c r="B106" s="116"/>
      <c r="C106" s="116"/>
      <c r="D106" s="116"/>
      <c r="E106" s="116"/>
    </row>
    <row r="107" spans="1:5" x14ac:dyDescent="0.2">
      <c r="A107" s="116"/>
      <c r="B107" s="116"/>
      <c r="C107" s="116"/>
      <c r="D107" s="116"/>
      <c r="E107" s="116"/>
    </row>
    <row r="108" spans="1:5" x14ac:dyDescent="0.2">
      <c r="A108" s="116"/>
      <c r="B108" s="116"/>
      <c r="C108" s="116"/>
      <c r="D108" s="116"/>
      <c r="E108" s="116"/>
    </row>
    <row r="109" spans="1:5" x14ac:dyDescent="0.2">
      <c r="A109" s="116"/>
      <c r="B109" s="116"/>
      <c r="C109" s="116"/>
      <c r="D109" s="116"/>
      <c r="E109" s="116"/>
    </row>
    <row r="110" spans="1:5" x14ac:dyDescent="0.2">
      <c r="A110" s="116"/>
      <c r="B110" s="116"/>
      <c r="C110" s="116"/>
      <c r="D110" s="116"/>
      <c r="E110" s="116"/>
    </row>
    <row r="111" spans="1:5" x14ac:dyDescent="0.2">
      <c r="A111" s="116"/>
      <c r="B111" s="116"/>
      <c r="C111" s="116"/>
      <c r="D111" s="116"/>
      <c r="E111" s="116"/>
    </row>
    <row r="112" spans="1:5" x14ac:dyDescent="0.2">
      <c r="A112" s="116"/>
      <c r="B112" s="116"/>
      <c r="C112" s="116"/>
      <c r="D112" s="116"/>
      <c r="E112" s="116"/>
    </row>
    <row r="113" spans="1:5" x14ac:dyDescent="0.2">
      <c r="A113" s="116"/>
      <c r="B113" s="116"/>
      <c r="C113" s="116"/>
      <c r="D113" s="116"/>
      <c r="E113" s="116"/>
    </row>
    <row r="114" spans="1:5" x14ac:dyDescent="0.2">
      <c r="A114" s="116"/>
      <c r="B114" s="116"/>
      <c r="C114" s="116"/>
      <c r="D114" s="116"/>
      <c r="E114" s="116"/>
    </row>
    <row r="115" spans="1:5" x14ac:dyDescent="0.2">
      <c r="A115" s="116"/>
      <c r="B115" s="116"/>
      <c r="C115" s="116"/>
      <c r="D115" s="116"/>
      <c r="E115" s="116"/>
    </row>
    <row r="116" spans="1:5" x14ac:dyDescent="0.2">
      <c r="A116" s="116"/>
      <c r="B116" s="116"/>
      <c r="C116" s="116"/>
      <c r="D116" s="116"/>
      <c r="E116" s="116"/>
    </row>
    <row r="117" spans="1:5" x14ac:dyDescent="0.2">
      <c r="A117" s="116"/>
      <c r="B117" s="116"/>
      <c r="C117" s="116"/>
      <c r="D117" s="116"/>
      <c r="E117" s="116"/>
    </row>
    <row r="118" spans="1:5" x14ac:dyDescent="0.2">
      <c r="A118" s="116"/>
      <c r="B118" s="116"/>
      <c r="C118" s="116"/>
      <c r="D118" s="116"/>
      <c r="E118" s="116"/>
    </row>
    <row r="119" spans="1:5" x14ac:dyDescent="0.2">
      <c r="A119" s="116"/>
      <c r="B119" s="116"/>
      <c r="C119" s="116"/>
      <c r="D119" s="116"/>
      <c r="E119" s="116"/>
    </row>
    <row r="120" spans="1:5" x14ac:dyDescent="0.2">
      <c r="A120" s="116"/>
      <c r="B120" s="116"/>
      <c r="C120" s="116"/>
      <c r="D120" s="116"/>
      <c r="E120" s="116"/>
    </row>
    <row r="121" spans="1:5" x14ac:dyDescent="0.2">
      <c r="A121" s="116"/>
      <c r="B121" s="116"/>
      <c r="C121" s="116"/>
      <c r="D121" s="116"/>
      <c r="E121" s="116"/>
    </row>
    <row r="122" spans="1:5" x14ac:dyDescent="0.2">
      <c r="A122" s="116"/>
      <c r="B122" s="116"/>
      <c r="C122" s="116"/>
      <c r="D122" s="116"/>
      <c r="E122" s="116"/>
    </row>
    <row r="123" spans="1:5" x14ac:dyDescent="0.2">
      <c r="A123" s="116"/>
      <c r="B123" s="116"/>
      <c r="C123" s="116"/>
      <c r="D123" s="116"/>
      <c r="E123" s="116"/>
    </row>
    <row r="124" spans="1:5" x14ac:dyDescent="0.2">
      <c r="A124" s="116"/>
      <c r="B124" s="116"/>
      <c r="C124" s="116"/>
      <c r="D124" s="116"/>
      <c r="E124" s="116"/>
    </row>
    <row r="125" spans="1:5" x14ac:dyDescent="0.2">
      <c r="A125" s="116"/>
      <c r="B125" s="116"/>
      <c r="C125" s="116"/>
      <c r="D125" s="116"/>
      <c r="E125" s="116"/>
    </row>
    <row r="126" spans="1:5" x14ac:dyDescent="0.2">
      <c r="A126" s="116"/>
      <c r="B126" s="116"/>
      <c r="C126" s="116"/>
      <c r="D126" s="116"/>
      <c r="E126" s="116"/>
    </row>
    <row r="127" spans="1:5" x14ac:dyDescent="0.2">
      <c r="A127" s="116"/>
      <c r="B127" s="116"/>
      <c r="C127" s="116"/>
      <c r="D127" s="116"/>
      <c r="E127" s="116"/>
    </row>
    <row r="128" spans="1:5" x14ac:dyDescent="0.2">
      <c r="A128" s="116"/>
      <c r="B128" s="116"/>
      <c r="C128" s="116"/>
      <c r="D128" s="116"/>
      <c r="E128" s="116"/>
    </row>
    <row r="129" spans="1:5" x14ac:dyDescent="0.2">
      <c r="A129" s="116"/>
      <c r="B129" s="116"/>
      <c r="C129" s="116"/>
      <c r="D129" s="116"/>
      <c r="E129" s="116"/>
    </row>
    <row r="130" spans="1:5" x14ac:dyDescent="0.2">
      <c r="A130" s="116"/>
      <c r="B130" s="116"/>
      <c r="C130" s="116"/>
      <c r="D130" s="116"/>
      <c r="E130" s="116"/>
    </row>
    <row r="131" spans="1:5" x14ac:dyDescent="0.2">
      <c r="A131" s="116"/>
      <c r="B131" s="116"/>
      <c r="C131" s="116"/>
      <c r="D131" s="116"/>
      <c r="E131" s="116"/>
    </row>
    <row r="132" spans="1:5" x14ac:dyDescent="0.2">
      <c r="A132" s="116"/>
      <c r="B132" s="116"/>
      <c r="C132" s="116"/>
      <c r="D132" s="116"/>
      <c r="E132" s="116"/>
    </row>
    <row r="133" spans="1:5" x14ac:dyDescent="0.2">
      <c r="A133" s="116"/>
      <c r="B133" s="116"/>
      <c r="C133" s="116"/>
      <c r="D133" s="116"/>
      <c r="E133" s="116"/>
    </row>
    <row r="134" spans="1:5" x14ac:dyDescent="0.2">
      <c r="A134" s="116"/>
      <c r="B134" s="116"/>
      <c r="C134" s="116"/>
      <c r="D134" s="116"/>
      <c r="E134" s="116"/>
    </row>
    <row r="135" spans="1:5" x14ac:dyDescent="0.2">
      <c r="A135" s="116"/>
      <c r="B135" s="116"/>
      <c r="C135" s="116"/>
      <c r="D135" s="116"/>
      <c r="E135" s="116"/>
    </row>
    <row r="136" spans="1:5" x14ac:dyDescent="0.2">
      <c r="A136" s="116"/>
      <c r="B136" s="116"/>
      <c r="C136" s="116"/>
      <c r="D136" s="116"/>
      <c r="E136" s="116"/>
    </row>
    <row r="137" spans="1:5" x14ac:dyDescent="0.2">
      <c r="A137" s="116"/>
      <c r="B137" s="116"/>
      <c r="C137" s="116"/>
      <c r="D137" s="116"/>
      <c r="E137" s="116"/>
    </row>
    <row r="138" spans="1:5" x14ac:dyDescent="0.2">
      <c r="A138" s="116"/>
      <c r="B138" s="116"/>
      <c r="C138" s="116"/>
      <c r="D138" s="116"/>
      <c r="E138" s="116"/>
    </row>
    <row r="139" spans="1:5" x14ac:dyDescent="0.2">
      <c r="A139" s="116"/>
      <c r="B139" s="116"/>
      <c r="C139" s="116"/>
      <c r="D139" s="116"/>
      <c r="E139" s="116"/>
    </row>
    <row r="140" spans="1:5" x14ac:dyDescent="0.2">
      <c r="A140" s="116"/>
      <c r="B140" s="116"/>
      <c r="C140" s="116"/>
      <c r="D140" s="116"/>
      <c r="E140" s="116"/>
    </row>
    <row r="141" spans="1:5" x14ac:dyDescent="0.2">
      <c r="A141" s="116"/>
      <c r="B141" s="116"/>
      <c r="C141" s="116"/>
      <c r="D141" s="116"/>
      <c r="E141" s="116"/>
    </row>
    <row r="142" spans="1:5" x14ac:dyDescent="0.2">
      <c r="A142" s="116"/>
      <c r="B142" s="116"/>
      <c r="C142" s="116"/>
      <c r="D142" s="116"/>
      <c r="E142" s="116"/>
    </row>
    <row r="143" spans="1:5" x14ac:dyDescent="0.2">
      <c r="A143" s="116"/>
      <c r="B143" s="116"/>
      <c r="C143" s="116"/>
      <c r="D143" s="116"/>
      <c r="E143" s="116"/>
    </row>
    <row r="144" spans="1:5" x14ac:dyDescent="0.2">
      <c r="A144" s="116"/>
      <c r="B144" s="116"/>
      <c r="C144" s="116"/>
      <c r="D144" s="116"/>
      <c r="E144" s="116"/>
    </row>
    <row r="145" spans="1:5" x14ac:dyDescent="0.2">
      <c r="A145" s="116"/>
      <c r="B145" s="116"/>
      <c r="C145" s="116"/>
      <c r="D145" s="116"/>
      <c r="E145" s="116"/>
    </row>
    <row r="146" spans="1:5" x14ac:dyDescent="0.2">
      <c r="A146" s="116"/>
      <c r="B146" s="116"/>
      <c r="C146" s="116"/>
      <c r="D146" s="116"/>
      <c r="E146" s="116"/>
    </row>
    <row r="147" spans="1:5" x14ac:dyDescent="0.2">
      <c r="A147" s="116"/>
      <c r="B147" s="116"/>
      <c r="C147" s="116"/>
      <c r="D147" s="116"/>
      <c r="E147" s="116"/>
    </row>
    <row r="148" spans="1:5" x14ac:dyDescent="0.2">
      <c r="A148" s="116"/>
      <c r="B148" s="116"/>
      <c r="C148" s="116"/>
      <c r="D148" s="116"/>
      <c r="E148" s="116"/>
    </row>
    <row r="149" spans="1:5" x14ac:dyDescent="0.2">
      <c r="A149" s="116"/>
      <c r="B149" s="116"/>
      <c r="C149" s="116"/>
      <c r="D149" s="116"/>
      <c r="E149" s="116"/>
    </row>
    <row r="150" spans="1:5" x14ac:dyDescent="0.2">
      <c r="A150" s="116"/>
      <c r="B150" s="116"/>
      <c r="C150" s="116"/>
      <c r="D150" s="116"/>
      <c r="E150" s="116"/>
    </row>
  </sheetData>
  <sheetProtection sheet="1" formatColumns="0" formatRows="0"/>
  <mergeCells count="7">
    <mergeCell ref="A2:A5"/>
    <mergeCell ref="A7:A8"/>
    <mergeCell ref="B7:B8"/>
    <mergeCell ref="C7:C8"/>
    <mergeCell ref="A9:A10"/>
    <mergeCell ref="B9:B10"/>
    <mergeCell ref="C9:C10"/>
  </mergeCells>
  <pageMargins left="0.78740157480314965" right="0.39370078740157483" top="1.5748031496062993" bottom="0.39370078740157483" header="0.31496062992125984" footer="0.31496062992125984"/>
  <pageSetup paperSize="9" scale="76" orientation="landscape" r:id="rId1"/>
  <headerFooter scaleWithDoc="0">
    <oddHeader xml:space="preserve">&amp;R&amp;"Arial Black,Standard"&amp;16 &amp;"Arial,Standard"&amp;10
&amp;G  &amp;"Arial Black,Standard"&amp;9Schutzbedarfsanalyse&amp;"Arial,Standard"&amp;10
&amp;8&amp;A
&amp;P/&amp;N&amp;10
</oddHeader>
    <oddFooter>&amp;L&amp;8Vorlage: v2.0&amp;R&amp;8CCPM Competence Center Projektmanagement</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9"/>
  <sheetViews>
    <sheetView workbookViewId="0">
      <pane xSplit="1" ySplit="1" topLeftCell="B2" activePane="bottomRight" state="frozen"/>
      <selection pane="topRight" activeCell="B1" sqref="B1"/>
      <selection pane="bottomLeft" activeCell="A2" sqref="A2"/>
      <selection pane="bottomRight" activeCell="D3" sqref="D3"/>
    </sheetView>
  </sheetViews>
  <sheetFormatPr baseColWidth="10" defaultColWidth="11.42578125" defaultRowHeight="15" x14ac:dyDescent="0.2"/>
  <cols>
    <col min="1" max="4" width="35.5703125" style="24" customWidth="1"/>
    <col min="5" max="16384" width="11.42578125" style="24"/>
  </cols>
  <sheetData>
    <row r="1" spans="1:4" ht="38.25" thickBot="1" x14ac:dyDescent="0.25">
      <c r="A1" s="70" t="s">
        <v>100</v>
      </c>
      <c r="B1" s="70" t="s">
        <v>101</v>
      </c>
      <c r="C1" s="70" t="s">
        <v>102</v>
      </c>
      <c r="D1" s="70" t="s">
        <v>103</v>
      </c>
    </row>
    <row r="2" spans="1:4" ht="43.5" thickBot="1" x14ac:dyDescent="0.25">
      <c r="A2" s="77" t="s">
        <v>61</v>
      </c>
      <c r="B2" s="105" t="s">
        <v>104</v>
      </c>
      <c r="C2" s="104" t="s">
        <v>105</v>
      </c>
      <c r="D2" s="105" t="s">
        <v>106</v>
      </c>
    </row>
    <row r="3" spans="1:4" ht="54" customHeight="1" thickBot="1" x14ac:dyDescent="0.25">
      <c r="A3" s="77" t="s">
        <v>107</v>
      </c>
      <c r="B3" s="103" t="s">
        <v>75</v>
      </c>
      <c r="C3" s="103" t="s">
        <v>108</v>
      </c>
      <c r="D3" s="103" t="s">
        <v>77</v>
      </c>
    </row>
    <row r="4" spans="1:4" ht="42.75" x14ac:dyDescent="0.2">
      <c r="A4" s="160" t="s">
        <v>109</v>
      </c>
      <c r="B4" s="165" t="s">
        <v>110</v>
      </c>
      <c r="C4" s="103" t="s">
        <v>111</v>
      </c>
      <c r="D4" s="165" t="s">
        <v>112</v>
      </c>
    </row>
    <row r="5" spans="1:4" ht="36" customHeight="1" thickBot="1" x14ac:dyDescent="0.25">
      <c r="A5" s="161"/>
      <c r="B5" s="166"/>
      <c r="C5" s="117" t="s">
        <v>113</v>
      </c>
      <c r="D5" s="166"/>
    </row>
    <row r="6" spans="1:4" ht="54" customHeight="1" thickBot="1" x14ac:dyDescent="0.25">
      <c r="A6" s="70" t="s">
        <v>114</v>
      </c>
      <c r="B6" s="117" t="s">
        <v>115</v>
      </c>
      <c r="C6" s="117" t="s">
        <v>116</v>
      </c>
      <c r="D6" s="117" t="s">
        <v>117</v>
      </c>
    </row>
    <row r="7" spans="1:4" ht="90" customHeight="1" thickBot="1" x14ac:dyDescent="0.25">
      <c r="A7" s="70" t="s">
        <v>118</v>
      </c>
      <c r="B7" s="117" t="s">
        <v>115</v>
      </c>
      <c r="C7" s="117" t="s">
        <v>119</v>
      </c>
      <c r="D7" s="117" t="s">
        <v>120</v>
      </c>
    </row>
    <row r="8" spans="1:4" ht="54" customHeight="1" thickBot="1" x14ac:dyDescent="0.25">
      <c r="A8" s="70" t="s">
        <v>121</v>
      </c>
      <c r="B8" s="117" t="s">
        <v>122</v>
      </c>
      <c r="C8" s="117" t="s">
        <v>123</v>
      </c>
      <c r="D8" s="117" t="s">
        <v>124</v>
      </c>
    </row>
    <row r="9" spans="1:4" ht="36" customHeight="1" thickBot="1" x14ac:dyDescent="0.25">
      <c r="A9" s="70" t="s">
        <v>125</v>
      </c>
      <c r="B9" s="117" t="s">
        <v>126</v>
      </c>
      <c r="C9" s="117" t="s">
        <v>127</v>
      </c>
      <c r="D9" s="117" t="s">
        <v>128</v>
      </c>
    </row>
  </sheetData>
  <sheetProtection sheet="1" formatColumns="0" formatRows="0"/>
  <mergeCells count="3">
    <mergeCell ref="A4:A5"/>
    <mergeCell ref="B4:B5"/>
    <mergeCell ref="D4:D5"/>
  </mergeCells>
  <pageMargins left="0.78740157480314965" right="0.39370078740157483" top="1.5748031496062993" bottom="0.39370078740157483" header="0.31496062992125984" footer="0.31496062992125984"/>
  <pageSetup paperSize="9" scale="96" orientation="landscape" r:id="rId1"/>
  <headerFooter scaleWithDoc="0">
    <oddHeader>&amp;R&amp;"Arial Black,Standard"&amp;16 &amp;"Arial,Standard"&amp;10
&amp;8&amp;G &amp;"Arial Black,Standard"&amp;9Schutzbedarfsanalyse&amp;"Arial,Standard"&amp;8
&amp;A
&amp;P/&amp;N</oddHeader>
    <oddFooter xml:space="preserve">&amp;L&amp;8Vorlage: v2.0&amp;R&amp;8CCPM Competence Center Projektmanagement </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9"/>
  <sheetViews>
    <sheetView workbookViewId="0">
      <pane xSplit="1" ySplit="1" topLeftCell="B2" activePane="bottomRight" state="frozen"/>
      <selection pane="topRight" activeCell="B1" sqref="B1"/>
      <selection pane="bottomLeft" activeCell="A2" sqref="A2"/>
      <selection pane="bottomRight" activeCell="E13" sqref="E13"/>
    </sheetView>
  </sheetViews>
  <sheetFormatPr baseColWidth="10" defaultColWidth="11.42578125" defaultRowHeight="15" x14ac:dyDescent="0.2"/>
  <cols>
    <col min="1" max="1" width="35.5703125" style="82" customWidth="1"/>
    <col min="2" max="5" width="35.5703125" style="24" customWidth="1"/>
    <col min="6" max="16384" width="11.42578125" style="24"/>
  </cols>
  <sheetData>
    <row r="1" spans="1:5" s="82" customFormat="1" ht="57" thickBot="1" x14ac:dyDescent="0.25">
      <c r="A1" s="70" t="s">
        <v>129</v>
      </c>
      <c r="B1" s="70" t="s">
        <v>130</v>
      </c>
      <c r="C1" s="70" t="s">
        <v>131</v>
      </c>
      <c r="D1" s="70" t="s">
        <v>132</v>
      </c>
      <c r="E1" s="70" t="s">
        <v>133</v>
      </c>
    </row>
    <row r="2" spans="1:5" ht="43.5" thickBot="1" x14ac:dyDescent="0.25">
      <c r="A2" s="70" t="s">
        <v>61</v>
      </c>
      <c r="B2" s="103" t="s">
        <v>134</v>
      </c>
      <c r="C2" s="103" t="s">
        <v>135</v>
      </c>
      <c r="D2" s="103" t="s">
        <v>136</v>
      </c>
      <c r="E2" s="103" t="s">
        <v>137</v>
      </c>
    </row>
    <row r="3" spans="1:5" ht="43.5" thickBot="1" x14ac:dyDescent="0.25">
      <c r="A3" s="70" t="s">
        <v>138</v>
      </c>
      <c r="B3" s="103" t="s">
        <v>74</v>
      </c>
      <c r="C3" s="118" t="s">
        <v>75</v>
      </c>
      <c r="D3" s="118" t="s">
        <v>76</v>
      </c>
      <c r="E3" s="118" t="s">
        <v>77</v>
      </c>
    </row>
    <row r="4" spans="1:5" ht="42.75" x14ac:dyDescent="0.2">
      <c r="A4" s="160" t="s">
        <v>139</v>
      </c>
      <c r="B4" s="165" t="s">
        <v>115</v>
      </c>
      <c r="C4" s="104" t="s">
        <v>140</v>
      </c>
      <c r="D4" s="104" t="s">
        <v>111</v>
      </c>
      <c r="E4" s="104" t="s">
        <v>112</v>
      </c>
    </row>
    <row r="5" spans="1:5" ht="36" customHeight="1" thickBot="1" x14ac:dyDescent="0.25">
      <c r="A5" s="161"/>
      <c r="B5" s="166"/>
      <c r="C5" s="117" t="s">
        <v>141</v>
      </c>
      <c r="D5" s="117" t="s">
        <v>113</v>
      </c>
      <c r="E5" s="117" t="s">
        <v>142</v>
      </c>
    </row>
    <row r="6" spans="1:5" ht="54" customHeight="1" thickBot="1" x14ac:dyDescent="0.25">
      <c r="A6" s="70" t="s">
        <v>114</v>
      </c>
      <c r="B6" s="117" t="s">
        <v>115</v>
      </c>
      <c r="C6" s="117" t="s">
        <v>143</v>
      </c>
      <c r="D6" s="117" t="s">
        <v>116</v>
      </c>
      <c r="E6" s="117" t="s">
        <v>144</v>
      </c>
    </row>
    <row r="7" spans="1:5" ht="90" customHeight="1" thickBot="1" x14ac:dyDescent="0.25">
      <c r="A7" s="70" t="s">
        <v>118</v>
      </c>
      <c r="B7" s="117" t="s">
        <v>115</v>
      </c>
      <c r="C7" s="117" t="s">
        <v>145</v>
      </c>
      <c r="D7" s="117" t="s">
        <v>119</v>
      </c>
      <c r="E7" s="117" t="s">
        <v>146</v>
      </c>
    </row>
    <row r="8" spans="1:5" ht="57.75" thickBot="1" x14ac:dyDescent="0.25">
      <c r="A8" s="70" t="s">
        <v>121</v>
      </c>
      <c r="B8" s="117" t="s">
        <v>122</v>
      </c>
      <c r="C8" s="117" t="s">
        <v>147</v>
      </c>
      <c r="D8" s="117" t="s">
        <v>148</v>
      </c>
      <c r="E8" s="117" t="s">
        <v>149</v>
      </c>
    </row>
    <row r="9" spans="1:5" ht="36" customHeight="1" thickBot="1" x14ac:dyDescent="0.25">
      <c r="A9" s="70" t="s">
        <v>125</v>
      </c>
      <c r="B9" s="117" t="s">
        <v>126</v>
      </c>
      <c r="C9" s="117" t="s">
        <v>150</v>
      </c>
      <c r="D9" s="117" t="s">
        <v>151</v>
      </c>
      <c r="E9" s="117" t="s">
        <v>128</v>
      </c>
    </row>
  </sheetData>
  <sheetProtection sheet="1" formatColumns="0" formatRows="0"/>
  <mergeCells count="2">
    <mergeCell ref="A4:A5"/>
    <mergeCell ref="B4:B5"/>
  </mergeCells>
  <pageMargins left="0.78740157480314965" right="0.39370078740157483" top="1.5748031496062993" bottom="0.39370078740157483" header="0.31496062992125984" footer="0.31496062992125984"/>
  <pageSetup paperSize="9" scale="76" orientation="landscape" r:id="rId1"/>
  <headerFooter scaleWithDoc="0">
    <oddHeader xml:space="preserve">&amp;R&amp;"Arial Black,Standard"&amp;16 &amp;"Arial,Standard"&amp;10
&amp;8&amp;G&amp;10  &amp;"Arial Black,Standard"&amp;9Schutzbedarfsanalyse&amp;"Arial,Standard"&amp;10
&amp;8&amp;A
&amp;P/&amp;N&amp;10
</oddHeader>
    <oddFooter xml:space="preserve">&amp;L&amp;8Vorlage: v2.0&amp;R&amp;8CCPM Competence Center Projektmanagement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47"/>
  <sheetViews>
    <sheetView zoomScaleNormal="100" workbookViewId="0">
      <pane ySplit="2" topLeftCell="A3" activePane="bottomLeft" state="frozen"/>
      <selection pane="bottomLeft" activeCell="E38" sqref="E38"/>
    </sheetView>
  </sheetViews>
  <sheetFormatPr baseColWidth="10" defaultColWidth="10.85546875" defaultRowHeight="14.25" x14ac:dyDescent="0.2"/>
  <cols>
    <col min="1" max="1" width="33.7109375" style="36" bestFit="1" customWidth="1"/>
    <col min="2" max="2" width="2.5703125" style="36" customWidth="1"/>
    <col min="3" max="3" width="52.5703125" style="36" bestFit="1" customWidth="1"/>
    <col min="4" max="4" width="2.5703125" style="36" customWidth="1"/>
    <col min="5" max="5" width="44.5703125" style="36" bestFit="1" customWidth="1"/>
    <col min="6" max="16384" width="10.85546875" style="36"/>
  </cols>
  <sheetData>
    <row r="1" spans="1:5" ht="18.75" x14ac:dyDescent="0.2">
      <c r="A1" s="47" t="s">
        <v>164</v>
      </c>
      <c r="B1" s="119"/>
      <c r="C1" s="119"/>
      <c r="D1" s="119"/>
      <c r="E1" s="119"/>
    </row>
    <row r="3" spans="1:5" ht="15" x14ac:dyDescent="0.2">
      <c r="A3" s="35" t="s">
        <v>165</v>
      </c>
      <c r="B3" s="119"/>
      <c r="C3" s="35" t="s">
        <v>166</v>
      </c>
      <c r="D3" s="119"/>
      <c r="E3" s="35" t="s">
        <v>167</v>
      </c>
    </row>
    <row r="4" spans="1:5" x14ac:dyDescent="0.2">
      <c r="A4" s="119" t="s">
        <v>2</v>
      </c>
      <c r="B4" s="119"/>
      <c r="C4" s="120" t="s">
        <v>2</v>
      </c>
      <c r="D4" s="119"/>
      <c r="E4" s="120" t="s">
        <v>2</v>
      </c>
    </row>
    <row r="5" spans="1:5" x14ac:dyDescent="0.2">
      <c r="A5" s="119" t="s">
        <v>168</v>
      </c>
      <c r="B5" s="119"/>
      <c r="C5" s="120" t="s">
        <v>169</v>
      </c>
      <c r="D5" s="119"/>
      <c r="E5" s="119" t="s">
        <v>170</v>
      </c>
    </row>
    <row r="6" spans="1:5" x14ac:dyDescent="0.2">
      <c r="A6" s="119" t="s">
        <v>171</v>
      </c>
      <c r="B6" s="119"/>
      <c r="C6" s="120" t="s">
        <v>88</v>
      </c>
      <c r="D6" s="119"/>
      <c r="E6" s="119" t="s">
        <v>172</v>
      </c>
    </row>
    <row r="7" spans="1:5" x14ac:dyDescent="0.2">
      <c r="A7" s="119"/>
      <c r="B7" s="119"/>
      <c r="C7" s="120" t="s">
        <v>90</v>
      </c>
      <c r="D7" s="119"/>
      <c r="E7" s="119"/>
    </row>
    <row r="8" spans="1:5" ht="15" x14ac:dyDescent="0.2">
      <c r="A8" s="35" t="s">
        <v>173</v>
      </c>
      <c r="B8" s="119"/>
      <c r="C8" s="119"/>
      <c r="D8" s="119"/>
      <c r="E8" s="35" t="s">
        <v>167</v>
      </c>
    </row>
    <row r="9" spans="1:5" ht="15" x14ac:dyDescent="0.2">
      <c r="A9" s="119" t="s">
        <v>174</v>
      </c>
      <c r="B9" s="119"/>
      <c r="C9" s="35" t="s">
        <v>175</v>
      </c>
      <c r="D9" s="119"/>
      <c r="E9" s="120" t="s">
        <v>2</v>
      </c>
    </row>
    <row r="10" spans="1:5" x14ac:dyDescent="0.2">
      <c r="A10" s="119" t="s">
        <v>176</v>
      </c>
      <c r="B10" s="119"/>
      <c r="C10" s="120" t="s">
        <v>2</v>
      </c>
      <c r="D10" s="119"/>
      <c r="E10" s="119" t="s">
        <v>170</v>
      </c>
    </row>
    <row r="11" spans="1:5" x14ac:dyDescent="0.2">
      <c r="A11" s="119" t="s">
        <v>9</v>
      </c>
      <c r="B11" s="119"/>
      <c r="C11" s="45" t="s">
        <v>57</v>
      </c>
      <c r="D11" s="119"/>
      <c r="E11" s="119" t="s">
        <v>177</v>
      </c>
    </row>
    <row r="12" spans="1:5" x14ac:dyDescent="0.2">
      <c r="A12" s="119" t="s">
        <v>178</v>
      </c>
      <c r="B12" s="119"/>
      <c r="C12" s="46" t="s">
        <v>58</v>
      </c>
      <c r="D12" s="119"/>
      <c r="E12" s="119" t="s">
        <v>179</v>
      </c>
    </row>
    <row r="13" spans="1:5" x14ac:dyDescent="0.2">
      <c r="A13" s="119"/>
      <c r="B13" s="119"/>
      <c r="C13" s="46" t="s">
        <v>59</v>
      </c>
      <c r="D13" s="119"/>
      <c r="E13" s="119"/>
    </row>
    <row r="14" spans="1:5" ht="15" x14ac:dyDescent="0.2">
      <c r="A14" s="35" t="s">
        <v>180</v>
      </c>
      <c r="B14" s="119"/>
      <c r="C14" s="46" t="s">
        <v>60</v>
      </c>
      <c r="D14" s="119"/>
      <c r="E14" s="119"/>
    </row>
    <row r="15" spans="1:5" x14ac:dyDescent="0.2">
      <c r="A15" s="119" t="s">
        <v>2</v>
      </c>
      <c r="B15" s="119"/>
      <c r="C15" s="119"/>
      <c r="D15" s="119"/>
      <c r="E15" s="119"/>
    </row>
    <row r="16" spans="1:5" ht="15" x14ac:dyDescent="0.2">
      <c r="A16" s="119" t="s">
        <v>181</v>
      </c>
      <c r="B16" s="119"/>
      <c r="C16" s="35" t="s">
        <v>182</v>
      </c>
      <c r="D16" s="119"/>
      <c r="E16" s="119"/>
    </row>
    <row r="17" spans="1:3" x14ac:dyDescent="0.2">
      <c r="A17" s="119" t="s">
        <v>183</v>
      </c>
      <c r="B17" s="119"/>
      <c r="C17" s="120" t="s">
        <v>2</v>
      </c>
    </row>
    <row r="18" spans="1:3" x14ac:dyDescent="0.2">
      <c r="A18" s="119"/>
      <c r="B18" s="119"/>
      <c r="C18" s="45" t="s">
        <v>101</v>
      </c>
    </row>
    <row r="19" spans="1:3" ht="15" x14ac:dyDescent="0.2">
      <c r="A19" s="35" t="s">
        <v>184</v>
      </c>
      <c r="B19" s="119"/>
      <c r="C19" s="46" t="s">
        <v>102</v>
      </c>
    </row>
    <row r="20" spans="1:3" x14ac:dyDescent="0.2">
      <c r="A20" s="119" t="s">
        <v>2</v>
      </c>
      <c r="B20" s="119"/>
      <c r="C20" s="46" t="s">
        <v>185</v>
      </c>
    </row>
    <row r="21" spans="1:3" x14ac:dyDescent="0.2">
      <c r="A21" s="119" t="s">
        <v>186</v>
      </c>
      <c r="B21" s="119"/>
      <c r="C21" s="119"/>
    </row>
    <row r="22" spans="1:3" ht="15" x14ac:dyDescent="0.2">
      <c r="A22" s="119" t="s">
        <v>187</v>
      </c>
      <c r="B22" s="119"/>
      <c r="C22" s="35" t="s">
        <v>188</v>
      </c>
    </row>
    <row r="23" spans="1:3" x14ac:dyDescent="0.2">
      <c r="A23" s="119"/>
      <c r="B23" s="119"/>
      <c r="C23" s="120" t="s">
        <v>2</v>
      </c>
    </row>
    <row r="24" spans="1:3" ht="15" x14ac:dyDescent="0.2">
      <c r="A24" s="35" t="s">
        <v>189</v>
      </c>
      <c r="B24" s="119"/>
      <c r="C24" s="119" t="s">
        <v>190</v>
      </c>
    </row>
    <row r="25" spans="1:3" x14ac:dyDescent="0.2">
      <c r="A25" s="119" t="s">
        <v>2</v>
      </c>
      <c r="B25" s="119"/>
      <c r="C25" s="119" t="s">
        <v>191</v>
      </c>
    </row>
    <row r="26" spans="1:3" x14ac:dyDescent="0.2">
      <c r="A26" s="119" t="s">
        <v>192</v>
      </c>
      <c r="B26" s="119"/>
      <c r="C26" s="119" t="s">
        <v>193</v>
      </c>
    </row>
    <row r="27" spans="1:3" x14ac:dyDescent="0.2">
      <c r="A27" s="119" t="s">
        <v>194</v>
      </c>
      <c r="B27" s="119"/>
      <c r="C27" s="119" t="s">
        <v>195</v>
      </c>
    </row>
    <row r="29" spans="1:3" ht="15" x14ac:dyDescent="0.2">
      <c r="A29" s="119"/>
      <c r="B29" s="119"/>
      <c r="C29" s="35" t="s">
        <v>196</v>
      </c>
    </row>
    <row r="30" spans="1:3" x14ac:dyDescent="0.2">
      <c r="A30" s="119"/>
      <c r="B30" s="119"/>
      <c r="C30" s="120" t="s">
        <v>2</v>
      </c>
    </row>
    <row r="31" spans="1:3" x14ac:dyDescent="0.2">
      <c r="A31" s="119"/>
      <c r="B31" s="119"/>
      <c r="C31" s="119" t="s">
        <v>197</v>
      </c>
    </row>
    <row r="32" spans="1:3" x14ac:dyDescent="0.2">
      <c r="A32" s="119"/>
      <c r="B32" s="119"/>
      <c r="C32" s="119" t="s">
        <v>198</v>
      </c>
    </row>
    <row r="33" spans="3:3" x14ac:dyDescent="0.2">
      <c r="C33" s="119" t="s">
        <v>199</v>
      </c>
    </row>
    <row r="34" spans="3:3" x14ac:dyDescent="0.2">
      <c r="C34" s="119" t="s">
        <v>200</v>
      </c>
    </row>
    <row r="36" spans="3:3" ht="15" x14ac:dyDescent="0.2">
      <c r="C36" s="35" t="s">
        <v>201</v>
      </c>
    </row>
    <row r="37" spans="3:3" x14ac:dyDescent="0.2">
      <c r="C37" s="120" t="s">
        <v>2</v>
      </c>
    </row>
    <row r="38" spans="3:3" x14ac:dyDescent="0.2">
      <c r="C38" s="120" t="s">
        <v>202</v>
      </c>
    </row>
    <row r="39" spans="3:3" x14ac:dyDescent="0.2">
      <c r="C39" s="119" t="s">
        <v>203</v>
      </c>
    </row>
    <row r="40" spans="3:3" x14ac:dyDescent="0.2">
      <c r="C40" s="119" t="s">
        <v>204</v>
      </c>
    </row>
    <row r="41" spans="3:3" x14ac:dyDescent="0.2">
      <c r="C41" s="119" t="s">
        <v>205</v>
      </c>
    </row>
    <row r="43" spans="3:3" ht="15" x14ac:dyDescent="0.2">
      <c r="C43" s="35" t="s">
        <v>206</v>
      </c>
    </row>
    <row r="44" spans="3:3" x14ac:dyDescent="0.2">
      <c r="C44" s="120" t="s">
        <v>2</v>
      </c>
    </row>
    <row r="45" spans="3:3" x14ac:dyDescent="0.2">
      <c r="C45" s="45" t="s">
        <v>207</v>
      </c>
    </row>
    <row r="46" spans="3:3" x14ac:dyDescent="0.2">
      <c r="C46" s="46" t="s">
        <v>208</v>
      </c>
    </row>
    <row r="47" spans="3:3" x14ac:dyDescent="0.2">
      <c r="C47" s="46" t="s">
        <v>209</v>
      </c>
    </row>
  </sheetData>
  <sheetProtection sheet="1" objects="1" scenarios="1"/>
  <pageMargins left="0.78740157480314965" right="0.39370078740157483" top="1.5748031496062993" bottom="0.39370078740157483" header="0.31496062992125984" footer="0.31496062992125984"/>
  <pageSetup paperSize="9" scale="62" orientation="portrait" r:id="rId1"/>
  <headerFooter scaleWithDoc="0">
    <oddHeader>&amp;R&amp;"Arial Black,Standard"&amp;16 &amp;"Arial,Standard"&amp;10
&amp;8&amp;G &amp;"Arial Black,Standard"&amp;9Schutzbedarfsanalyse&amp;"Arial,Standard"&amp;10
&amp;8&amp;A
&amp;P/&amp;N</oddHeader>
    <oddFooter xml:space="preserve">&amp;L&amp;8Vorlage: v2.0&amp;R&amp;8CCPM Competence Center Projektmanagement </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2732DFCF104D948AB2C8B1DD4779AD5" ma:contentTypeVersion="4" ma:contentTypeDescription="Ein neues Dokument erstellen." ma:contentTypeScope="" ma:versionID="0556e2b490c44e167b779f494337ad9f">
  <xsd:schema xmlns:xsd="http://www.w3.org/2001/XMLSchema" xmlns:xs="http://www.w3.org/2001/XMLSchema" xmlns:p="http://schemas.microsoft.com/office/2006/metadata/properties" xmlns:ns2="3926a51e-1178-4cd9-881e-5063cff4d618" targetNamespace="http://schemas.microsoft.com/office/2006/metadata/properties" ma:root="true" ma:fieldsID="1bfda9cfad3af901e501b9e803cb6367" ns2:_="">
    <xsd:import namespace="3926a51e-1178-4cd9-881e-5063cff4d61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26a51e-1178-4cd9-881e-5063cff4d6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C6ACED5-DB38-4C01-9F83-451084CAC1DA}">
  <ds:schemaRefs>
    <ds:schemaRef ds:uri="http://schemas.microsoft.com/sharepoint/v3/contenttype/forms"/>
  </ds:schemaRefs>
</ds:datastoreItem>
</file>

<file path=customXml/itemProps2.xml><?xml version="1.0" encoding="utf-8"?>
<ds:datastoreItem xmlns:ds="http://schemas.openxmlformats.org/officeDocument/2006/customXml" ds:itemID="{19967D1C-9160-4304-A430-E3AC439348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26a51e-1178-4cd9-881e-5063cff4d6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F595EB-8C8E-4C8F-9D6D-47FE2036EEB9}">
  <ds:schemaRefs>
    <ds:schemaRef ds:uri="http://purl.org/dc/elements/1.1/"/>
    <ds:schemaRef ds:uri="http://schemas.microsoft.com/office/2006/metadata/properties"/>
    <ds:schemaRef ds:uri="3926a51e-1178-4cd9-881e-5063cff4d618"/>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docMetadata/LabelInfo.xml><?xml version="1.0" encoding="utf-8"?>
<clbl:labelList xmlns:clbl="http://schemas.microsoft.com/office/2020/mipLabelMetadata">
  <clbl:label id="{0a0ea078-8a6d-4d45-a19f-299486eb087e}" enabled="1" method="Privileged" siteId="{03b5e7a1-cb09-4417-9e1a-c686b440b2c5}"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6</vt:i4>
      </vt:variant>
    </vt:vector>
  </HeadingPairs>
  <TitlesOfParts>
    <vt:vector size="13" baseType="lpstr">
      <vt:lpstr>Anleitung</vt:lpstr>
      <vt:lpstr>Schuban Light</vt:lpstr>
      <vt:lpstr>Architekturskizze</vt:lpstr>
      <vt:lpstr>C</vt:lpstr>
      <vt:lpstr>I</vt:lpstr>
      <vt:lpstr>A</vt:lpstr>
      <vt:lpstr>Listenwerte</vt:lpstr>
      <vt:lpstr>Listenwerte!_GoBack</vt:lpstr>
      <vt:lpstr>A!Drucktitel</vt:lpstr>
      <vt:lpstr>Architekturskizze!Drucktitel</vt:lpstr>
      <vt:lpstr>'C'!Drucktitel</vt:lpstr>
      <vt:lpstr>I!Drucktitel</vt:lpstr>
      <vt:lpstr>'Schuban Light'!Drucktitel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2022-08-04T06:37:01Z</dcterms:created>
  <dcterms:modified xsi:type="dcterms:W3CDTF">2026-04-01T07:40:40Z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0x01010022732DFCF104D948AB2C8B1DD4779AD5</vt:lpwstr>
  </property>
  <property fmtid="{D5CDD505-2E9C-101B-9397-08002B2CF9AE}" pid="3" name="Kunde">
    <vt:lpwstr/>
  </property>
  <property fmtid="{D5CDD505-2E9C-101B-9397-08002B2CF9AE}" pid="4" name="Prozess">
    <vt:lpwstr/>
  </property>
  <property fmtid="{D5CDD505-2E9C-101B-9397-08002B2CF9AE}" pid="5" name="Document_x0020_Type">
    <vt:lpwstr/>
  </property>
  <property fmtid="{D5CDD505-2E9C-101B-9397-08002B2CF9AE}" pid="6" name="MediaServiceImageTags">
    <vt:lpwstr/>
  </property>
  <property fmtid="{D5CDD505-2E9C-101B-9397-08002B2CF9AE}" pid="7" name="Service">
    <vt:lpwstr/>
  </property>
  <property fmtid="{D5CDD505-2E9C-101B-9397-08002B2CF9AE}" pid="8" name="Owner">
    <vt:lpwstr/>
  </property>
  <property fmtid="{D5CDD505-2E9C-101B-9397-08002B2CF9AE}" pid="9" name="Lieferant">
    <vt:lpwstr/>
  </property>
  <property fmtid="{D5CDD505-2E9C-101B-9397-08002B2CF9AE}" pid="10" name="Document Type">
    <vt:lpwstr/>
  </property>
</Properties>
</file>